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2-Spring\Spring-26-Stuff\2410-Spring-26\Grades-and-Reports\"/>
    </mc:Choice>
  </mc:AlternateContent>
  <xr:revisionPtr revIDLastSave="0" documentId="8_{C6107716-DC47-45E5-8CC3-B6A9174928FD}" xr6:coauthVersionLast="47" xr6:coauthVersionMax="47" xr10:uidLastSave="{00000000-0000-0000-0000-000000000000}"/>
  <bookViews>
    <workbookView xWindow="-120" yWindow="-120" windowWidth="29040" windowHeight="16440" xr2:uid="{72407E23-D78B-4C4C-996D-826275894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L5" i="1" l="1"/>
  <c r="FJ5" i="1"/>
  <c r="CP5" i="1"/>
  <c r="CM5" i="1"/>
  <c r="AX5" i="1"/>
  <c r="H5" i="1"/>
  <c r="CS5" i="1" s="1"/>
  <c r="FL4" i="1"/>
  <c r="CO4" i="1"/>
  <c r="CP4" i="1" s="1"/>
  <c r="CL4" i="1"/>
  <c r="CR4" i="1" s="1"/>
  <c r="G4" i="1" s="1"/>
  <c r="CF4" i="1"/>
  <c r="CE4" i="1"/>
  <c r="CG4" i="1" s="1"/>
  <c r="CC4" i="1"/>
  <c r="CB4" i="1"/>
  <c r="CD4" i="1" s="1"/>
  <c r="BY4" i="1"/>
  <c r="CA4" i="1" s="1"/>
  <c r="BV4" i="1"/>
  <c r="BX4" i="1" s="1"/>
  <c r="BS4" i="1"/>
  <c r="BU4" i="1" s="1"/>
  <c r="BP4" i="1"/>
  <c r="BR4" i="1" s="1"/>
  <c r="BM4" i="1"/>
  <c r="BO5" i="1" s="1"/>
  <c r="BJ4" i="1"/>
  <c r="BL5" i="1" s="1"/>
  <c r="BG4" i="1"/>
  <c r="BI4" i="1" s="1"/>
  <c r="BD4" i="1"/>
  <c r="BF5" i="1" s="1"/>
  <c r="BA4" i="1"/>
  <c r="CH3" i="1" s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AY5" i="1" s="1"/>
  <c r="E5" i="1" s="1"/>
  <c r="H4" i="1"/>
  <c r="CJ4" i="1" s="1"/>
  <c r="FL3" i="1"/>
  <c r="CS3" i="1"/>
  <c r="CP3" i="1"/>
  <c r="CM3" i="1"/>
  <c r="CJ3" i="1"/>
  <c r="CF3" i="1"/>
  <c r="CC3" i="1"/>
  <c r="BZ3" i="1"/>
  <c r="BW3" i="1"/>
  <c r="BT3" i="1"/>
  <c r="BQ3" i="1"/>
  <c r="BN3" i="1"/>
  <c r="BK3" i="1"/>
  <c r="BH3" i="1"/>
  <c r="BE3" i="1"/>
  <c r="BB3" i="1"/>
  <c r="AZ3" i="1"/>
  <c r="AX3" i="1"/>
  <c r="I3" i="1"/>
  <c r="J3" i="1" s="1"/>
  <c r="CZ1" i="1"/>
  <c r="CZ4" i="1" s="1"/>
  <c r="CW1" i="1"/>
  <c r="CW4" i="1" s="1"/>
  <c r="AY4" i="1" l="1"/>
  <c r="E4" i="1" s="1"/>
  <c r="BE4" i="1"/>
  <c r="CX1" i="1"/>
  <c r="CY1" i="1" s="1"/>
  <c r="CY4" i="1" s="1"/>
  <c r="BO4" i="1"/>
  <c r="CI3" i="1" s="1"/>
  <c r="AX4" i="1"/>
  <c r="BC5" i="1"/>
  <c r="BX5" i="1"/>
  <c r="CH5" i="1"/>
  <c r="BC4" i="1"/>
  <c r="BZ4" i="1"/>
  <c r="I4" i="1"/>
  <c r="CT4" i="1" s="1"/>
  <c r="CS4" i="1"/>
  <c r="BR5" i="1"/>
  <c r="BK4" i="1"/>
  <c r="BU5" i="1"/>
  <c r="CR3" i="1"/>
  <c r="BL4" i="1"/>
  <c r="CX4" i="1"/>
  <c r="CD5" i="1"/>
  <c r="DA1" i="1"/>
  <c r="DD1" i="1"/>
  <c r="CT3" i="1"/>
  <c r="BN4" i="1"/>
  <c r="CG5" i="1"/>
  <c r="AZ4" i="1"/>
  <c r="I5" i="1"/>
  <c r="CT5" i="1" s="1"/>
  <c r="CI5" i="1"/>
  <c r="F5" i="1" s="1"/>
  <c r="BQ4" i="1"/>
  <c r="CJ5" i="1"/>
  <c r="BB4" i="1"/>
  <c r="CH4" i="1"/>
  <c r="BT4" i="1"/>
  <c r="AZ5" i="1"/>
  <c r="CR5" i="1"/>
  <c r="G5" i="1" s="1"/>
  <c r="BF4" i="1"/>
  <c r="CM4" i="1"/>
  <c r="BW4" i="1"/>
  <c r="BI5" i="1"/>
  <c r="CI4" i="1"/>
  <c r="F4" i="1" s="1"/>
  <c r="BH4" i="1"/>
  <c r="J4" i="1" l="1"/>
  <c r="DA4" i="1"/>
  <c r="DB1" i="1"/>
  <c r="DH1" i="1"/>
  <c r="DD4" i="1"/>
  <c r="DE1" i="1"/>
  <c r="J5" i="1"/>
  <c r="DE4" i="1" l="1"/>
  <c r="DF1" i="1"/>
  <c r="DH4" i="1"/>
  <c r="DL1" i="1"/>
  <c r="DI1" i="1"/>
  <c r="DB4" i="1"/>
  <c r="DC1" i="1"/>
  <c r="DC4" i="1" s="1"/>
  <c r="DI4" i="1" l="1"/>
  <c r="DJ1" i="1"/>
  <c r="DM1" i="1"/>
  <c r="DL4" i="1"/>
  <c r="DP1" i="1"/>
  <c r="DF4" i="1"/>
  <c r="DG1" i="1"/>
  <c r="DG4" i="1" s="1"/>
  <c r="DN1" i="1" l="1"/>
  <c r="DM4" i="1"/>
  <c r="DP4" i="1"/>
  <c r="DT1" i="1"/>
  <c r="DQ1" i="1"/>
  <c r="DJ4" i="1"/>
  <c r="DK1" i="1"/>
  <c r="DK4" i="1" s="1"/>
  <c r="DQ4" i="1" l="1"/>
  <c r="DR1" i="1"/>
  <c r="DU1" i="1"/>
  <c r="DX1" i="1"/>
  <c r="DT4" i="1"/>
  <c r="DO1" i="1"/>
  <c r="DO4" i="1" s="1"/>
  <c r="DN4" i="1"/>
  <c r="DU4" i="1" l="1"/>
  <c r="DV1" i="1"/>
  <c r="DR4" i="1"/>
  <c r="DS1" i="1"/>
  <c r="DS4" i="1" s="1"/>
  <c r="DX4" i="1"/>
  <c r="EB1" i="1"/>
  <c r="DY1" i="1"/>
  <c r="EC1" i="1" l="1"/>
  <c r="ED1" i="1" s="1"/>
  <c r="EE1" i="1" s="1"/>
  <c r="EF1" i="1"/>
  <c r="DV4" i="1"/>
  <c r="DW1" i="1"/>
  <c r="DW4" i="1" s="1"/>
  <c r="DY4" i="1"/>
  <c r="DZ1" i="1"/>
  <c r="EJ1" i="1" l="1"/>
  <c r="EG1" i="1"/>
  <c r="EF4" i="1"/>
  <c r="DZ4" i="1"/>
  <c r="EA1" i="1"/>
  <c r="EH1" i="1" l="1"/>
  <c r="EG4" i="1"/>
  <c r="EN1" i="1"/>
  <c r="EJ4" i="1"/>
  <c r="EK1" i="1"/>
  <c r="EI1" i="1" l="1"/>
  <c r="EI4" i="1" s="1"/>
  <c r="EH4" i="1"/>
  <c r="EK4" i="1"/>
  <c r="EL1" i="1"/>
  <c r="ER1" i="1"/>
  <c r="EO1" i="1"/>
  <c r="EN4" i="1"/>
  <c r="EP1" i="1" l="1"/>
  <c r="EO4" i="1"/>
  <c r="ES1" i="1"/>
  <c r="ER4" i="1"/>
  <c r="EV1" i="1"/>
  <c r="EM1" i="1"/>
  <c r="EM4" i="1" s="1"/>
  <c r="EL4" i="1"/>
  <c r="EZ1" i="1" l="1"/>
  <c r="EW1" i="1"/>
  <c r="EV4" i="1"/>
  <c r="ET1" i="1"/>
  <c r="ES4" i="1"/>
  <c r="EQ1" i="1"/>
  <c r="EQ4" i="1" s="1"/>
  <c r="EP4" i="1"/>
  <c r="EU1" i="1" l="1"/>
  <c r="EU4" i="1" s="1"/>
  <c r="ET4" i="1"/>
  <c r="EX1" i="1"/>
  <c r="EW4" i="1"/>
  <c r="FA1" i="1"/>
  <c r="FD1" i="1"/>
  <c r="EZ4" i="1"/>
  <c r="FH1" i="1" l="1"/>
  <c r="FD4" i="1"/>
  <c r="FE1" i="1"/>
  <c r="FB1" i="1"/>
  <c r="FA4" i="1"/>
  <c r="EY1" i="1"/>
  <c r="EY4" i="1" s="1"/>
  <c r="EX4" i="1"/>
  <c r="FC1" i="1" l="1"/>
  <c r="FC4" i="1" s="1"/>
  <c r="FB4" i="1"/>
  <c r="FE4" i="1"/>
  <c r="FF1" i="1"/>
  <c r="FI1" i="1"/>
  <c r="FI4" i="1" s="1"/>
  <c r="FH4" i="1"/>
  <c r="FG1" i="1" l="1"/>
  <c r="FG4" i="1" s="1"/>
  <c r="FF4" i="1"/>
  <c r="FJ4" i="1" s="1"/>
  <c r="FK5" i="1" l="1"/>
  <c r="D5" i="1" s="1"/>
  <c r="FK4" i="1"/>
  <c r="D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tc={0D3E77A0-1AA1-4863-A427-B6AD96C9973C}</author>
    <author>tc={8401F93E-8514-4BF9-BDF6-B66BF416D36C}</author>
    <author>tc={6191BC64-56D9-4136-A93E-4566B87481B3}</author>
  </authors>
  <commentList>
    <comment ref="CU3" authorId="0" shapeId="0" xr:uid="{0D3E77A0-1AA1-4863-A427-B6AD96C9973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 the end of the semester, if your Midterm Test and especially your Final Test  look better than all the other stuff, I reserve the right to bump your grade.
</t>
      </text>
    </comment>
    <comment ref="CU4" authorId="1" shapeId="0" xr:uid="{8401F93E-8514-4BF9-BDF6-B66BF416D3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 the end of the semester, if your Midterm Test and especially your Final Test  look better than all the other stuff, I reserve the right to bump your grade.
</t>
      </text>
    </comment>
    <comment ref="CU5" authorId="2" shapeId="0" xr:uid="{6191BC64-56D9-4136-A93E-4566B87481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 the end of the semester, if your Midterm Test and especially your Final Test  look better than all the other stuff, I reserve the right to bump your grade.
</t>
      </text>
    </comment>
  </commentList>
</comments>
</file>

<file path=xl/sharedStrings.xml><?xml version="1.0" encoding="utf-8"?>
<sst xmlns="http://schemas.openxmlformats.org/spreadsheetml/2006/main" count="117" uniqueCount="102">
  <si>
    <t>Name</t>
  </si>
  <si>
    <t>Registered for WebAssign?</t>
  </si>
  <si>
    <t>E-Mail Settings</t>
  </si>
  <si>
    <t>Attendance</t>
  </si>
  <si>
    <t>WebAssign Homework</t>
  </si>
  <si>
    <t>Weekly Written Work</t>
  </si>
  <si>
    <t>Written Midterm and Final</t>
  </si>
  <si>
    <t>Overall Grade</t>
  </si>
  <si>
    <t>Letter Grade</t>
  </si>
  <si>
    <t>Teacher's Choice</t>
  </si>
  <si>
    <t>00 - Intro to WebAssign</t>
  </si>
  <si>
    <t>1.1 - Four Ways to Represent a Function</t>
  </si>
  <si>
    <t>1.2 - Mathematical Models:  A Catalog of Functions</t>
  </si>
  <si>
    <t>1.3 - New Functions from Old Functions</t>
  </si>
  <si>
    <t>1.4 - The Tangent and Velocity Problems</t>
  </si>
  <si>
    <t>1.5 - The Limit of a Function</t>
  </si>
  <si>
    <t>1.6 - Calculating Limits Using the Limit Laws</t>
  </si>
  <si>
    <t>1.7 - The Precise Definition of a Limit</t>
  </si>
  <si>
    <t>1.8  - Continuity</t>
  </si>
  <si>
    <t>2.1 - Derivatives and Rates of Change</t>
  </si>
  <si>
    <t>2.2 - The Derivative of a Function</t>
  </si>
  <si>
    <t>2.3 - Differentiation Formulas</t>
  </si>
  <si>
    <t>2.4 - Derivatives of Trigonometric Functions</t>
  </si>
  <si>
    <t>2.5 - The Chain Rule</t>
  </si>
  <si>
    <t>2.6 - Implicit Differentiation</t>
  </si>
  <si>
    <t>2.7 - Rates of Change in Science</t>
  </si>
  <si>
    <t>2.8 - Related Rates</t>
  </si>
  <si>
    <t>2.9 - Linear Approximations and Differentials</t>
  </si>
  <si>
    <t>3.1 - Max and Min Values</t>
  </si>
  <si>
    <t>3.2 - The Mean Value Theorem</t>
  </si>
  <si>
    <t>3.3 - How Derivatives Affect Shape of Graph</t>
  </si>
  <si>
    <t>3.4 - Limits at Infinity - Horizontal Asymptotes</t>
  </si>
  <si>
    <t>3.5 - Summary of Curve Sketching</t>
  </si>
  <si>
    <t>3.6 - Graphing with Calculus and Calculators</t>
  </si>
  <si>
    <t>3.7 - Optimization Problems</t>
  </si>
  <si>
    <t>3.8 - Newton's Method</t>
  </si>
  <si>
    <t>3.9 - Antiderivatives</t>
  </si>
  <si>
    <t>4.1 - Areas and Distances</t>
  </si>
  <si>
    <t>4.2 - The Definite Integral</t>
  </si>
  <si>
    <t>4.3 - The Fundamental Theorem(s) of Calculus</t>
  </si>
  <si>
    <t>4.4 - Indefinite Integrals and Net Change Theorem</t>
  </si>
  <si>
    <t>4.5 - u-Substitution and Net Change Thm</t>
  </si>
  <si>
    <t>5.1 - Areas Between Curves</t>
  </si>
  <si>
    <t>5.2 - Volumes by Disc Method</t>
  </si>
  <si>
    <t>6.1 - Inverse Functions</t>
  </si>
  <si>
    <t>6.2 - Exponential Functions and their Derivatives</t>
  </si>
  <si>
    <t>6.3 I - Logarithmic Functions</t>
  </si>
  <si>
    <t>6.3 II - Logarithmic Functions Part II</t>
  </si>
  <si>
    <t>6.4 - Derivatives of Logarithmic Functions</t>
  </si>
  <si>
    <t>Homework Points</t>
  </si>
  <si>
    <t>Homework %</t>
  </si>
  <si>
    <t>Best Overall</t>
  </si>
  <si>
    <t>Week 1 Written</t>
  </si>
  <si>
    <t>Week 1 Late</t>
  </si>
  <si>
    <t>Week 1 %</t>
  </si>
  <si>
    <t>Week 2 Written</t>
  </si>
  <si>
    <t>Week 2 Late</t>
  </si>
  <si>
    <t>Week 2 %</t>
  </si>
  <si>
    <t>Week 3 Written</t>
  </si>
  <si>
    <t>Week 3 Late</t>
  </si>
  <si>
    <t>Week 3 %</t>
  </si>
  <si>
    <t>Week 4 Written</t>
  </si>
  <si>
    <t>Week 4 Late</t>
  </si>
  <si>
    <t>Week 4 %</t>
  </si>
  <si>
    <t>Week 5 Written</t>
  </si>
  <si>
    <t>Week 5 Late</t>
  </si>
  <si>
    <t>Week 5 %</t>
  </si>
  <si>
    <t>Week 6 Written</t>
  </si>
  <si>
    <t>Week 6 Late</t>
  </si>
  <si>
    <t>Week 6 %</t>
  </si>
  <si>
    <t>Week 7 Written</t>
  </si>
  <si>
    <t>Week 7 Late</t>
  </si>
  <si>
    <t>Week 7 %</t>
  </si>
  <si>
    <t>Week 8 Written</t>
  </si>
  <si>
    <t>Week 8 Late</t>
  </si>
  <si>
    <t>Week 8 %</t>
  </si>
  <si>
    <t>Week 9 Written</t>
  </si>
  <si>
    <t>Week 9 Late</t>
  </si>
  <si>
    <t>Week 9 %</t>
  </si>
  <si>
    <t>Week 13 Written</t>
  </si>
  <si>
    <t>Week 13 Late</t>
  </si>
  <si>
    <t>Week 13 %</t>
  </si>
  <si>
    <t>Week 14 Written</t>
  </si>
  <si>
    <t>Week 14 Late</t>
  </si>
  <si>
    <t>Week 14 %</t>
  </si>
  <si>
    <t>Weekly Points</t>
  </si>
  <si>
    <t>Weekly Work %</t>
  </si>
  <si>
    <t>Midterm Points</t>
  </si>
  <si>
    <t>Midterm %</t>
  </si>
  <si>
    <t>Midterm Curve</t>
  </si>
  <si>
    <t>Final Points</t>
  </si>
  <si>
    <t>Final %</t>
  </si>
  <si>
    <t>Final Curve</t>
  </si>
  <si>
    <t>Written Tests %</t>
  </si>
  <si>
    <t>Attendance Total</t>
  </si>
  <si>
    <t>Attendance %</t>
  </si>
  <si>
    <t>Due Date</t>
  </si>
  <si>
    <t>Totals</t>
  </si>
  <si>
    <t>Y</t>
  </si>
  <si>
    <t>TBD</t>
  </si>
  <si>
    <t>Student, Perfect</t>
  </si>
  <si>
    <t>Type Your Name,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</si>
</sst>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;@"/>
  </numFmts>
  <fonts count="5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1" xfId="0" applyNumberFormat="1" applyFont="1" applyBorder="1" applyAlignment="1">
      <alignment horizontal="center" textRotation="90"/>
    </xf>
    <xf numFmtId="164" fontId="1" fillId="2" borderId="1" xfId="0" applyNumberFormat="1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165" fontId="2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165" fontId="1" fillId="0" borderId="1" xfId="0" applyNumberFormat="1" applyFont="1" applyBorder="1" applyAlignment="1">
      <alignment horizontal="left"/>
    </xf>
    <xf numFmtId="165" fontId="0" fillId="0" borderId="0" xfId="0" applyNumberFormat="1"/>
    <xf numFmtId="165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rry Mills" id="{0DE46065-FCC2-49EE-9CDA-29E2AE0DBB7C}" userId="f1d13a9345babaa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U3" dT="2026-01-16T03:58:55.25" personId="{0DE46065-FCC2-49EE-9CDA-29E2AE0DBB7C}" id="{0D3E77A0-1AA1-4863-A427-B6AD96C9973C}">
    <text xml:space="preserve">At the end of the semester, if your Midterm Test and especially your Final Test  look better than all the other stuff, I reserve the right to bump your grade.
</text>
  </threadedComment>
  <threadedComment ref="CU4" dT="2026-01-16T03:58:55.25" personId="{0DE46065-FCC2-49EE-9CDA-29E2AE0DBB7C}" id="{8401F93E-8514-4BF9-BDF6-B66BF416D36C}">
    <text xml:space="preserve">At the end of the semester, if your Midterm Test and especially your Final Test  look better than all the other stuff, I reserve the right to bump your grade.
</text>
  </threadedComment>
  <threadedComment ref="CU5" dT="2026-01-16T03:58:55.25" personId="{0DE46065-FCC2-49EE-9CDA-29E2AE0DBB7C}" id="{6191BC64-56D9-4136-A93E-4566B87481B3}">
    <text xml:space="preserve">At the end of the semester, if your Midterm Test and especially your Final Test  look better than all the other stuff, I reserve the right to bump your grade.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8864-E0DD-41A8-814C-B5C1B5B84151}">
  <dimension ref="A1:FL5"/>
  <sheetViews>
    <sheetView tabSelected="1" workbookViewId="0">
      <selection activeCell="C5" sqref="C5"/>
    </sheetView>
  </sheetViews>
  <sheetFormatPr defaultRowHeight="15" x14ac:dyDescent="0.25"/>
  <cols>
    <col min="1" max="1" width="30.42578125" customWidth="1"/>
    <col min="2" max="7" width="6.7109375" customWidth="1"/>
    <col min="8" max="8" width="6.28515625" customWidth="1"/>
    <col min="9" max="10" width="6.7109375" customWidth="1"/>
    <col min="11" max="49" width="5.85546875" customWidth="1"/>
    <col min="50" max="50" width="9.5703125" customWidth="1"/>
    <col min="51" max="52" width="6.7109375" customWidth="1"/>
    <col min="53" max="85" width="6" customWidth="1"/>
    <col min="86" max="86" width="9.85546875" customWidth="1"/>
    <col min="87" max="89" width="5.42578125" customWidth="1"/>
    <col min="90" max="95" width="6" customWidth="1"/>
    <col min="96" max="98" width="5.42578125" customWidth="1"/>
    <col min="99" max="99" width="6.140625" customWidth="1"/>
    <col min="100" max="127" width="5.85546875" customWidth="1"/>
    <col min="128" max="165" width="4.42578125" customWidth="1"/>
    <col min="166" max="166" width="5.85546875" customWidth="1"/>
    <col min="167" max="167" width="6.7109375" customWidth="1"/>
    <col min="168" max="168" width="19.28515625" customWidth="1"/>
  </cols>
  <sheetData>
    <row r="1" spans="1:168" s="6" customFormat="1" ht="181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1" t="s">
        <v>49</v>
      </c>
      <c r="AY1" s="2" t="s">
        <v>50</v>
      </c>
      <c r="AZ1" s="2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2" t="s">
        <v>86</v>
      </c>
      <c r="CJ1" s="2" t="s">
        <v>7</v>
      </c>
      <c r="CK1" s="2"/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2" t="s">
        <v>93</v>
      </c>
      <c r="CS1" s="2" t="s">
        <v>7</v>
      </c>
      <c r="CT1" s="2" t="s">
        <v>8</v>
      </c>
      <c r="CU1" s="2" t="s">
        <v>9</v>
      </c>
      <c r="CV1" s="4">
        <v>46041</v>
      </c>
      <c r="CW1" s="4">
        <f>CV1+1</f>
        <v>46042</v>
      </c>
      <c r="CX1" s="4">
        <f t="shared" ref="CX1:DB1" si="0">CW1+1</f>
        <v>46043</v>
      </c>
      <c r="CY1" s="4">
        <f t="shared" si="0"/>
        <v>46044</v>
      </c>
      <c r="CZ1" s="4">
        <f>CV1+7</f>
        <v>46048</v>
      </c>
      <c r="DA1" s="4">
        <f t="shared" si="0"/>
        <v>46049</v>
      </c>
      <c r="DB1" s="4">
        <f t="shared" si="0"/>
        <v>46050</v>
      </c>
      <c r="DC1" s="4">
        <f>DB1+1</f>
        <v>46051</v>
      </c>
      <c r="DD1" s="4">
        <f>CZ1+7</f>
        <v>46055</v>
      </c>
      <c r="DE1" s="4">
        <f t="shared" ref="DE1:DF1" si="1">DD1+1</f>
        <v>46056</v>
      </c>
      <c r="DF1" s="4">
        <f t="shared" si="1"/>
        <v>46057</v>
      </c>
      <c r="DG1" s="4">
        <f>DF1+1</f>
        <v>46058</v>
      </c>
      <c r="DH1" s="4">
        <f>DD1+7</f>
        <v>46062</v>
      </c>
      <c r="DI1" s="4">
        <f t="shared" ref="DI1:DJ1" si="2">DH1+1</f>
        <v>46063</v>
      </c>
      <c r="DJ1" s="4">
        <f t="shared" si="2"/>
        <v>46064</v>
      </c>
      <c r="DK1" s="4">
        <f>DJ1+1</f>
        <v>46065</v>
      </c>
      <c r="DL1" s="4">
        <f>DH1+7</f>
        <v>46069</v>
      </c>
      <c r="DM1" s="4">
        <f t="shared" ref="DM1:DN1" si="3">DL1+1</f>
        <v>46070</v>
      </c>
      <c r="DN1" s="4">
        <f t="shared" si="3"/>
        <v>46071</v>
      </c>
      <c r="DO1" s="4">
        <f>DN1+1</f>
        <v>46072</v>
      </c>
      <c r="DP1" s="4">
        <f>DL1+7</f>
        <v>46076</v>
      </c>
      <c r="DQ1" s="4">
        <f t="shared" ref="DQ1:DR1" si="4">DP1+1</f>
        <v>46077</v>
      </c>
      <c r="DR1" s="4">
        <f t="shared" si="4"/>
        <v>46078</v>
      </c>
      <c r="DS1" s="4">
        <f>DR1+1</f>
        <v>46079</v>
      </c>
      <c r="DT1" s="4">
        <f>DP1+7</f>
        <v>46083</v>
      </c>
      <c r="DU1" s="4">
        <f t="shared" ref="DU1:DV1" si="5">DT1+1</f>
        <v>46084</v>
      </c>
      <c r="DV1" s="4">
        <f t="shared" si="5"/>
        <v>46085</v>
      </c>
      <c r="DW1" s="4">
        <f>DV1+1</f>
        <v>46086</v>
      </c>
      <c r="DX1" s="4">
        <f>DT1+7</f>
        <v>46090</v>
      </c>
      <c r="DY1" s="4">
        <f t="shared" ref="DY1:DZ1" si="6">DX1+1</f>
        <v>46091</v>
      </c>
      <c r="DZ1" s="4">
        <f t="shared" si="6"/>
        <v>46092</v>
      </c>
      <c r="EA1" s="4">
        <f>DZ1+1</f>
        <v>46093</v>
      </c>
      <c r="EB1" s="4">
        <f>DX1+7</f>
        <v>46097</v>
      </c>
      <c r="EC1" s="4">
        <f t="shared" ref="EC1:ED1" si="7">EB1+1</f>
        <v>46098</v>
      </c>
      <c r="ED1" s="4">
        <f t="shared" si="7"/>
        <v>46099</v>
      </c>
      <c r="EE1" s="4">
        <f>ED1+1</f>
        <v>46100</v>
      </c>
      <c r="EF1" s="4">
        <f>EB1+7</f>
        <v>46104</v>
      </c>
      <c r="EG1" s="4">
        <f t="shared" ref="EG1:EH1" si="8">EF1+1</f>
        <v>46105</v>
      </c>
      <c r="EH1" s="4">
        <f t="shared" si="8"/>
        <v>46106</v>
      </c>
      <c r="EI1" s="4">
        <f>EH1+1</f>
        <v>46107</v>
      </c>
      <c r="EJ1" s="4">
        <f>EF1+7</f>
        <v>46111</v>
      </c>
      <c r="EK1" s="4">
        <f t="shared" ref="EK1:EL1" si="9">EJ1+1</f>
        <v>46112</v>
      </c>
      <c r="EL1" s="4">
        <f t="shared" si="9"/>
        <v>46113</v>
      </c>
      <c r="EM1" s="4">
        <f>EL1+1</f>
        <v>46114</v>
      </c>
      <c r="EN1" s="4">
        <f>EJ1+7</f>
        <v>46118</v>
      </c>
      <c r="EO1" s="4">
        <f t="shared" ref="EO1:EP1" si="10">EN1+1</f>
        <v>46119</v>
      </c>
      <c r="EP1" s="4">
        <f t="shared" si="10"/>
        <v>46120</v>
      </c>
      <c r="EQ1" s="4">
        <f>EP1+1</f>
        <v>46121</v>
      </c>
      <c r="ER1" s="4">
        <f>EN1+7</f>
        <v>46125</v>
      </c>
      <c r="ES1" s="4">
        <f t="shared" ref="ES1:ET1" si="11">ER1+1</f>
        <v>46126</v>
      </c>
      <c r="ET1" s="4">
        <f t="shared" si="11"/>
        <v>46127</v>
      </c>
      <c r="EU1" s="4">
        <f>ET1+1</f>
        <v>46128</v>
      </c>
      <c r="EV1" s="4">
        <f>ER1+7</f>
        <v>46132</v>
      </c>
      <c r="EW1" s="4">
        <f t="shared" ref="EW1:EX1" si="12">EV1+1</f>
        <v>46133</v>
      </c>
      <c r="EX1" s="4">
        <f t="shared" si="12"/>
        <v>46134</v>
      </c>
      <c r="EY1" s="4">
        <f>EX1+1</f>
        <v>46135</v>
      </c>
      <c r="EZ1" s="4">
        <f>EV1+7</f>
        <v>46139</v>
      </c>
      <c r="FA1" s="4">
        <f t="shared" ref="FA1:FB1" si="13">EZ1+1</f>
        <v>46140</v>
      </c>
      <c r="FB1" s="4">
        <f t="shared" si="13"/>
        <v>46141</v>
      </c>
      <c r="FC1" s="4">
        <f>FB1+1</f>
        <v>46142</v>
      </c>
      <c r="FD1" s="4">
        <f>EZ1+7</f>
        <v>46146</v>
      </c>
      <c r="FE1" s="4">
        <f t="shared" ref="FE1:FF1" si="14">FD1+1</f>
        <v>46147</v>
      </c>
      <c r="FF1" s="4">
        <f t="shared" si="14"/>
        <v>46148</v>
      </c>
      <c r="FG1" s="4">
        <f>FF1+1</f>
        <v>46149</v>
      </c>
      <c r="FH1" s="4">
        <f>FD1+7</f>
        <v>46153</v>
      </c>
      <c r="FI1" s="4">
        <f t="shared" ref="FI1" si="15">FH1+1</f>
        <v>46154</v>
      </c>
      <c r="FJ1" s="5" t="s">
        <v>94</v>
      </c>
      <c r="FK1" s="2" t="s">
        <v>95</v>
      </c>
      <c r="FL1" s="1" t="s">
        <v>0</v>
      </c>
    </row>
    <row r="2" spans="1:168" s="11" customFormat="1" ht="18.75" x14ac:dyDescent="0.3">
      <c r="A2" s="7" t="s">
        <v>96</v>
      </c>
      <c r="B2" s="8"/>
      <c r="C2" s="7">
        <v>46050</v>
      </c>
      <c r="D2" s="7"/>
      <c r="E2" s="7"/>
      <c r="F2" s="7"/>
      <c r="G2" s="7"/>
      <c r="H2" s="8"/>
      <c r="I2" s="8"/>
      <c r="J2" s="8">
        <v>46154</v>
      </c>
      <c r="K2" s="9">
        <v>46044</v>
      </c>
      <c r="L2" s="9">
        <v>46045.999305555553</v>
      </c>
      <c r="M2" s="9">
        <v>46048.999305555553</v>
      </c>
      <c r="N2" s="9">
        <v>46050.999305555553</v>
      </c>
      <c r="O2" s="9">
        <v>46052.999305555553</v>
      </c>
      <c r="P2" s="9">
        <v>46052.999305555553</v>
      </c>
      <c r="Q2" s="9">
        <v>46058.999305555553</v>
      </c>
      <c r="R2" s="9">
        <v>46060.999305555553</v>
      </c>
      <c r="S2" s="9">
        <v>46062.999305555553</v>
      </c>
      <c r="T2" s="9">
        <v>46064.999305555553</v>
      </c>
      <c r="U2" s="9">
        <v>46066.999305555553</v>
      </c>
      <c r="V2" s="9">
        <v>46069.999305555553</v>
      </c>
      <c r="W2" s="9">
        <v>46071.999305555553</v>
      </c>
      <c r="X2" s="9">
        <v>46073.999305555553</v>
      </c>
      <c r="Y2" s="9">
        <v>46077.999305555553</v>
      </c>
      <c r="Z2" s="9">
        <v>46080.999305555553</v>
      </c>
      <c r="AA2" s="9">
        <v>46083.999305555553</v>
      </c>
      <c r="AB2" s="9">
        <v>46085.999305555553</v>
      </c>
      <c r="AC2" s="9">
        <v>46087.999305555553</v>
      </c>
      <c r="AD2" s="9">
        <v>46106.999305555553</v>
      </c>
      <c r="AE2" s="9">
        <v>46108.998611111114</v>
      </c>
      <c r="AF2" s="9">
        <v>46111.998611111114</v>
      </c>
      <c r="AG2" s="9">
        <v>46113.998611111114</v>
      </c>
      <c r="AH2" s="9">
        <v>46115.998611111114</v>
      </c>
      <c r="AI2" s="9">
        <v>46118.998611111114</v>
      </c>
      <c r="AJ2" s="9">
        <v>46120.998611111114</v>
      </c>
      <c r="AK2" s="9">
        <v>46122.998611111114</v>
      </c>
      <c r="AL2" s="9">
        <v>46125.998611111114</v>
      </c>
      <c r="AM2" s="9">
        <v>46127.998611111114</v>
      </c>
      <c r="AN2" s="9">
        <v>46129.998611111114</v>
      </c>
      <c r="AO2" s="9">
        <v>46132.998611111114</v>
      </c>
      <c r="AP2" s="9">
        <v>46134.998611111114</v>
      </c>
      <c r="AQ2" s="9">
        <v>46136.998611111114</v>
      </c>
      <c r="AR2" s="9">
        <v>46139.998611111114</v>
      </c>
      <c r="AS2" s="9">
        <v>46141.998611111114</v>
      </c>
      <c r="AT2" s="9">
        <v>46143.998611111114</v>
      </c>
      <c r="AU2" s="9">
        <v>46146.998611111114</v>
      </c>
      <c r="AV2" s="9">
        <v>46148.998611111114</v>
      </c>
      <c r="AW2" s="9">
        <v>46150.998611111114</v>
      </c>
      <c r="AX2" s="7"/>
      <c r="AY2" s="8"/>
      <c r="AZ2" s="8"/>
      <c r="BA2" s="10">
        <v>46051</v>
      </c>
      <c r="BB2" s="10"/>
      <c r="BC2" s="10"/>
      <c r="BD2" s="10">
        <v>46059</v>
      </c>
      <c r="BE2" s="10"/>
      <c r="BF2" s="10"/>
      <c r="BG2" s="10">
        <v>46064</v>
      </c>
      <c r="BH2" s="10"/>
      <c r="BI2" s="10"/>
      <c r="BJ2" s="10">
        <v>46069</v>
      </c>
      <c r="BK2" s="10"/>
      <c r="BL2" s="10"/>
      <c r="BM2" s="10">
        <v>46073</v>
      </c>
      <c r="BN2" s="10"/>
      <c r="BO2" s="10"/>
      <c r="BP2" s="10">
        <v>46083</v>
      </c>
      <c r="BQ2" s="10"/>
      <c r="BR2" s="10"/>
      <c r="BS2" s="10">
        <v>46087</v>
      </c>
      <c r="BT2" s="10"/>
      <c r="BU2" s="10"/>
      <c r="BV2" s="10">
        <v>46111</v>
      </c>
      <c r="BW2" s="10"/>
      <c r="BX2" s="10"/>
      <c r="BY2" s="10">
        <v>46125</v>
      </c>
      <c r="BZ2" s="10"/>
      <c r="CA2" s="10"/>
      <c r="CB2" s="10">
        <v>46135</v>
      </c>
      <c r="CC2" s="10"/>
      <c r="CD2" s="10"/>
      <c r="CE2" s="10">
        <v>46150</v>
      </c>
      <c r="CG2" s="10"/>
      <c r="CH2" s="10"/>
      <c r="CI2" s="8"/>
      <c r="CJ2" s="8"/>
      <c r="CK2" s="8"/>
      <c r="CL2" s="7">
        <v>46092</v>
      </c>
      <c r="CM2" s="7"/>
      <c r="CO2" s="7">
        <v>46153</v>
      </c>
      <c r="CP2" s="7"/>
      <c r="CQ2" s="7"/>
      <c r="CR2" s="8"/>
      <c r="CS2" s="8"/>
      <c r="CT2" s="8"/>
      <c r="CU2" s="8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8"/>
      <c r="FL2" s="7"/>
    </row>
    <row r="3" spans="1:168" ht="18.75" x14ac:dyDescent="0.3">
      <c r="A3" s="13" t="s">
        <v>97</v>
      </c>
      <c r="B3" s="14" t="s">
        <v>98</v>
      </c>
      <c r="C3" s="13">
        <v>100</v>
      </c>
      <c r="D3" s="13">
        <v>100</v>
      </c>
      <c r="E3" s="13">
        <v>100</v>
      </c>
      <c r="F3" s="13">
        <v>100</v>
      </c>
      <c r="G3" s="13">
        <v>100</v>
      </c>
      <c r="H3" s="15">
        <v>100</v>
      </c>
      <c r="I3" s="15" t="str">
        <f>IF(H3&lt;60,"F",IF(H3&lt;70,"D",IF(H3&lt;80,"C",IF(H3&lt;90,"B","A"))))</f>
        <v>A</v>
      </c>
      <c r="J3" s="15" t="str">
        <f ca="1">IF(TODAY()&gt;J2,MAX(CU3,I3),I3)</f>
        <v>A</v>
      </c>
      <c r="K3" s="16">
        <v>26</v>
      </c>
      <c r="L3" s="16">
        <v>104</v>
      </c>
      <c r="M3" s="16">
        <v>99</v>
      </c>
      <c r="N3" s="16">
        <v>81</v>
      </c>
      <c r="O3" s="16">
        <v>19.909999999999997</v>
      </c>
      <c r="P3" s="16">
        <v>82</v>
      </c>
      <c r="Q3" s="16">
        <v>69</v>
      </c>
      <c r="R3" s="16">
        <v>89</v>
      </c>
      <c r="S3" s="16">
        <v>72</v>
      </c>
      <c r="T3" s="16">
        <v>58</v>
      </c>
      <c r="U3" s="16">
        <v>44</v>
      </c>
      <c r="V3" s="16">
        <v>37</v>
      </c>
      <c r="W3" s="16">
        <v>43</v>
      </c>
      <c r="X3" s="16">
        <v>30</v>
      </c>
      <c r="Y3" s="16">
        <v>28</v>
      </c>
      <c r="Z3" s="16">
        <v>50</v>
      </c>
      <c r="AA3" s="16">
        <v>18</v>
      </c>
      <c r="AB3" s="16">
        <v>47</v>
      </c>
      <c r="AC3" s="16">
        <v>72</v>
      </c>
      <c r="AD3" s="16">
        <v>18</v>
      </c>
      <c r="AE3" s="16">
        <v>113</v>
      </c>
      <c r="AF3" s="16">
        <v>46</v>
      </c>
      <c r="AG3" s="16">
        <v>17</v>
      </c>
      <c r="AH3" s="16">
        <v>59</v>
      </c>
      <c r="AI3" s="16">
        <v>37</v>
      </c>
      <c r="AJ3" s="16">
        <v>19</v>
      </c>
      <c r="AK3" s="16">
        <v>13</v>
      </c>
      <c r="AL3" s="16">
        <v>41</v>
      </c>
      <c r="AM3" s="16">
        <v>35</v>
      </c>
      <c r="AN3" s="16">
        <v>53</v>
      </c>
      <c r="AO3" s="16">
        <v>21</v>
      </c>
      <c r="AP3" s="16">
        <v>15</v>
      </c>
      <c r="AQ3" s="16">
        <v>21</v>
      </c>
      <c r="AR3" s="16">
        <v>66</v>
      </c>
      <c r="AS3" s="16">
        <v>34</v>
      </c>
      <c r="AT3" s="16">
        <v>29</v>
      </c>
      <c r="AU3" s="16">
        <v>37</v>
      </c>
      <c r="AV3" s="16">
        <v>7</v>
      </c>
      <c r="AW3" s="16">
        <v>26</v>
      </c>
      <c r="AX3" s="13">
        <f>SUM(K3:AW3)</f>
        <v>1775.9099999999999</v>
      </c>
      <c r="AY3" s="15"/>
      <c r="AZ3" s="15">
        <f t="shared" ref="AZ3:AZ5" si="16">H3</f>
        <v>100</v>
      </c>
      <c r="BA3" s="13">
        <v>100</v>
      </c>
      <c r="BB3" s="13">
        <f>BA3</f>
        <v>100</v>
      </c>
      <c r="BC3" s="13">
        <v>100</v>
      </c>
      <c r="BD3" s="13">
        <v>70</v>
      </c>
      <c r="BE3" s="13">
        <f>BD3</f>
        <v>70</v>
      </c>
      <c r="BF3" s="13">
        <v>100</v>
      </c>
      <c r="BG3" s="13">
        <v>25</v>
      </c>
      <c r="BH3" s="13">
        <f>BG3</f>
        <v>25</v>
      </c>
      <c r="BI3" s="13">
        <v>100</v>
      </c>
      <c r="BJ3" s="13">
        <v>60</v>
      </c>
      <c r="BK3" s="13">
        <f>BJ3</f>
        <v>60</v>
      </c>
      <c r="BL3" s="13">
        <v>100</v>
      </c>
      <c r="BM3" s="13">
        <v>35</v>
      </c>
      <c r="BN3" s="13">
        <f>BM3</f>
        <v>35</v>
      </c>
      <c r="BO3" s="13">
        <v>100</v>
      </c>
      <c r="BP3" s="13">
        <v>60</v>
      </c>
      <c r="BQ3" s="13">
        <f>BP3</f>
        <v>60</v>
      </c>
      <c r="BR3" s="13">
        <v>100</v>
      </c>
      <c r="BS3" s="13">
        <v>45</v>
      </c>
      <c r="BT3" s="13">
        <f>BS3</f>
        <v>45</v>
      </c>
      <c r="BU3" s="13">
        <v>100</v>
      </c>
      <c r="BV3" s="13">
        <v>50</v>
      </c>
      <c r="BW3" s="13">
        <f>BV3</f>
        <v>50</v>
      </c>
      <c r="BX3" s="13">
        <v>100</v>
      </c>
      <c r="BY3" s="13">
        <v>50</v>
      </c>
      <c r="BZ3" s="13">
        <f>BY3</f>
        <v>50</v>
      </c>
      <c r="CA3" s="13">
        <v>100</v>
      </c>
      <c r="CB3" s="13">
        <v>50</v>
      </c>
      <c r="CC3" s="13">
        <f>CB3</f>
        <v>50</v>
      </c>
      <c r="CD3" s="13">
        <v>100</v>
      </c>
      <c r="CE3" s="13">
        <v>75</v>
      </c>
      <c r="CF3" s="13">
        <f>CE3</f>
        <v>75</v>
      </c>
      <c r="CG3" s="13">
        <v>100</v>
      </c>
      <c r="CH3" s="13">
        <f ca="1">IF($BA$4=0,0,SUM(BA3,BD3,BG3,BJ3,BM3,BP3,BS3,BV3,BY3,CB3,CE3))</f>
        <v>0</v>
      </c>
      <c r="CI3" s="15">
        <f ca="1">IF($BO$4=0,100,MIN(100,CH3)/$CH$4*100)</f>
        <v>100</v>
      </c>
      <c r="CJ3" s="15">
        <f t="shared" ref="CJ3:CJ5" si="17">H3</f>
        <v>100</v>
      </c>
      <c r="CK3" s="15"/>
      <c r="CL3" s="13">
        <v>150</v>
      </c>
      <c r="CM3" s="13">
        <f t="shared" ref="CM3:CM5" si="18">CL3/$CL$3*100</f>
        <v>100</v>
      </c>
      <c r="CN3" s="13" t="s">
        <v>99</v>
      </c>
      <c r="CO3" s="13">
        <v>150</v>
      </c>
      <c r="CP3" s="13">
        <f t="shared" ref="CP3:CP5" si="19">CO3/$CO$3*100</f>
        <v>100</v>
      </c>
      <c r="CQ3" s="13" t="s">
        <v>99</v>
      </c>
      <c r="CR3" s="15">
        <f ca="1">IF($CL$4=0,0,SUM(CM3,CP3)/SUM($CM$3,$CP$3)*100)</f>
        <v>0</v>
      </c>
      <c r="CS3" s="15">
        <f t="shared" ref="CS3:CT5" si="20">H3</f>
        <v>100</v>
      </c>
      <c r="CT3" s="15" t="str">
        <f>I3</f>
        <v>A</v>
      </c>
      <c r="CU3" s="15" t="s">
        <v>99</v>
      </c>
      <c r="CV3" s="16">
        <v>0</v>
      </c>
      <c r="CW3" s="16">
        <v>0</v>
      </c>
      <c r="CX3" s="16">
        <v>0</v>
      </c>
      <c r="CY3" s="16">
        <v>0</v>
      </c>
      <c r="CZ3" s="16">
        <v>0</v>
      </c>
      <c r="DA3" s="16">
        <v>0</v>
      </c>
      <c r="DB3" s="16">
        <v>0</v>
      </c>
      <c r="DC3" s="16">
        <v>0</v>
      </c>
      <c r="DD3" s="16">
        <v>0</v>
      </c>
      <c r="DE3" s="16">
        <v>0</v>
      </c>
      <c r="DF3" s="16">
        <v>0</v>
      </c>
      <c r="DG3" s="16">
        <v>0</v>
      </c>
      <c r="DH3" s="16">
        <v>0</v>
      </c>
      <c r="DI3" s="16">
        <v>0</v>
      </c>
      <c r="DJ3" s="16">
        <v>0</v>
      </c>
      <c r="DK3" s="16">
        <v>0</v>
      </c>
      <c r="DL3" s="16">
        <v>0</v>
      </c>
      <c r="DM3" s="16">
        <v>0</v>
      </c>
      <c r="DN3" s="16">
        <v>0</v>
      </c>
      <c r="DO3" s="16">
        <v>0</v>
      </c>
      <c r="DP3" s="16">
        <v>0</v>
      </c>
      <c r="DQ3" s="16">
        <v>0</v>
      </c>
      <c r="DR3" s="16">
        <v>0</v>
      </c>
      <c r="DS3" s="16">
        <v>0</v>
      </c>
      <c r="DT3" s="16">
        <v>0</v>
      </c>
      <c r="DU3" s="16">
        <v>0</v>
      </c>
      <c r="DV3" s="16">
        <v>0</v>
      </c>
      <c r="DW3" s="16">
        <v>0</v>
      </c>
      <c r="DX3" s="16">
        <v>0</v>
      </c>
      <c r="DY3" s="16">
        <v>0</v>
      </c>
      <c r="DZ3" s="16">
        <v>0</v>
      </c>
      <c r="EA3" s="16">
        <v>0</v>
      </c>
      <c r="EB3" s="16">
        <v>0</v>
      </c>
      <c r="EC3" s="16">
        <v>0</v>
      </c>
      <c r="ED3" s="16">
        <v>0</v>
      </c>
      <c r="EE3" s="16">
        <v>0</v>
      </c>
      <c r="EF3" s="16">
        <v>0</v>
      </c>
      <c r="EG3" s="16">
        <v>0</v>
      </c>
      <c r="EH3" s="16">
        <v>0</v>
      </c>
      <c r="EI3" s="16">
        <v>0</v>
      </c>
      <c r="EJ3" s="16">
        <v>0</v>
      </c>
      <c r="EK3" s="16">
        <v>0</v>
      </c>
      <c r="EL3" s="16">
        <v>0</v>
      </c>
      <c r="EM3" s="16">
        <v>0</v>
      </c>
      <c r="EN3" s="16">
        <v>0</v>
      </c>
      <c r="EO3" s="16">
        <v>0</v>
      </c>
      <c r="EP3" s="16">
        <v>0</v>
      </c>
      <c r="EQ3" s="16">
        <v>0</v>
      </c>
      <c r="ER3" s="16">
        <v>0</v>
      </c>
      <c r="ES3" s="16">
        <v>0</v>
      </c>
      <c r="ET3" s="16">
        <v>0</v>
      </c>
      <c r="EU3" s="16">
        <v>0</v>
      </c>
      <c r="EV3" s="16">
        <v>0</v>
      </c>
      <c r="EW3" s="16">
        <v>0</v>
      </c>
      <c r="EX3" s="16">
        <v>0</v>
      </c>
      <c r="EY3" s="16">
        <v>0</v>
      </c>
      <c r="EZ3" s="16">
        <v>0</v>
      </c>
      <c r="FA3" s="16">
        <v>0</v>
      </c>
      <c r="FB3" s="16">
        <v>0</v>
      </c>
      <c r="FC3" s="16">
        <v>0</v>
      </c>
      <c r="FD3" s="16">
        <v>0</v>
      </c>
      <c r="FE3" s="16">
        <v>0</v>
      </c>
      <c r="FF3" s="16">
        <v>0</v>
      </c>
      <c r="FG3" s="16">
        <v>0</v>
      </c>
      <c r="FH3" s="16">
        <v>0</v>
      </c>
      <c r="FI3" s="16">
        <v>0</v>
      </c>
      <c r="FJ3" s="16"/>
      <c r="FK3" s="15"/>
      <c r="FL3" s="16" t="str">
        <f>A3</f>
        <v>Totals</v>
      </c>
    </row>
    <row r="4" spans="1:168" ht="18.75" x14ac:dyDescent="0.3">
      <c r="A4" s="13" t="s">
        <v>100</v>
      </c>
      <c r="B4" s="14" t="s">
        <v>98</v>
      </c>
      <c r="C4" s="13">
        <v>100</v>
      </c>
      <c r="D4" s="13">
        <f t="shared" ref="D4:D5" ca="1" si="21">FK4</f>
        <v>100</v>
      </c>
      <c r="E4" s="13">
        <f t="shared" ref="E4:E5" ca="1" si="22">AY4</f>
        <v>100</v>
      </c>
      <c r="F4" s="13">
        <f t="shared" ref="F4:F5" ca="1" si="23">CI4</f>
        <v>100</v>
      </c>
      <c r="G4" s="13">
        <f t="shared" ref="G4:G5" ca="1" si="24">CR4</f>
        <v>0</v>
      </c>
      <c r="H4" s="15">
        <f t="shared" ref="H4:H5" ca="1" si="25">IF(TODAY()&gt;$CL$2,0.05*C4+0.05*D4+0.3*E4+0.3*F4+0.3*G4,IF(TODAY()&gt;$BA$2,5/70*C4+5/70*D4+30/70*E4+30/70*F4,IF(TODAY()&gt;$C$2,5/40*C4+5/40*D4+30/40*E4,IF(TODAY()&gt;$K$2,5/35*D4+30/35*E4,100))))</f>
        <v>100</v>
      </c>
      <c r="I4" s="15" t="str">
        <f t="shared" ref="I4:I5" ca="1" si="26">IF(H4&lt;60,"F",IF(H4&lt;70,"D",IF(H4&lt;80,"C",IF(H4&lt;90,"B","A"))))</f>
        <v>A</v>
      </c>
      <c r="J4" s="15" t="str">
        <f t="shared" ref="J4:J5" ca="1" si="27">IF(TODAY()&gt;J3,MAX(CU4,I4),I4)</f>
        <v>A</v>
      </c>
      <c r="K4" s="16">
        <f ca="1">IF(TODAY()&gt;K2,K3,0)</f>
        <v>0</v>
      </c>
      <c r="L4" s="16">
        <f t="shared" ref="L4:AW4" ca="1" si="28">IF(TODAY()&gt;L2,L3,0)</f>
        <v>0</v>
      </c>
      <c r="M4" s="16">
        <f t="shared" ca="1" si="28"/>
        <v>0</v>
      </c>
      <c r="N4" s="16">
        <f t="shared" ca="1" si="28"/>
        <v>0</v>
      </c>
      <c r="O4" s="16">
        <f t="shared" ca="1" si="28"/>
        <v>0</v>
      </c>
      <c r="P4" s="16">
        <f t="shared" ca="1" si="28"/>
        <v>0</v>
      </c>
      <c r="Q4" s="16">
        <f t="shared" ca="1" si="28"/>
        <v>0</v>
      </c>
      <c r="R4" s="16">
        <f t="shared" ca="1" si="28"/>
        <v>0</v>
      </c>
      <c r="S4" s="16">
        <f t="shared" ca="1" si="28"/>
        <v>0</v>
      </c>
      <c r="T4" s="16">
        <f t="shared" ca="1" si="28"/>
        <v>0</v>
      </c>
      <c r="U4" s="16">
        <f t="shared" ca="1" si="28"/>
        <v>0</v>
      </c>
      <c r="V4" s="16">
        <f t="shared" ca="1" si="28"/>
        <v>0</v>
      </c>
      <c r="W4" s="16">
        <f t="shared" ca="1" si="28"/>
        <v>0</v>
      </c>
      <c r="X4" s="16">
        <f t="shared" ca="1" si="28"/>
        <v>0</v>
      </c>
      <c r="Y4" s="16">
        <f t="shared" ca="1" si="28"/>
        <v>0</v>
      </c>
      <c r="Z4" s="16">
        <f t="shared" ca="1" si="28"/>
        <v>0</v>
      </c>
      <c r="AA4" s="16">
        <f t="shared" ca="1" si="28"/>
        <v>0</v>
      </c>
      <c r="AB4" s="16">
        <f t="shared" ca="1" si="28"/>
        <v>0</v>
      </c>
      <c r="AC4" s="16">
        <f t="shared" ca="1" si="28"/>
        <v>0</v>
      </c>
      <c r="AD4" s="16">
        <f t="shared" ca="1" si="28"/>
        <v>0</v>
      </c>
      <c r="AE4" s="16">
        <f t="shared" ca="1" si="28"/>
        <v>0</v>
      </c>
      <c r="AF4" s="16">
        <f t="shared" ca="1" si="28"/>
        <v>0</v>
      </c>
      <c r="AG4" s="16">
        <f t="shared" ca="1" si="28"/>
        <v>0</v>
      </c>
      <c r="AH4" s="16">
        <f t="shared" ca="1" si="28"/>
        <v>0</v>
      </c>
      <c r="AI4" s="16">
        <f t="shared" ca="1" si="28"/>
        <v>0</v>
      </c>
      <c r="AJ4" s="16">
        <f t="shared" ca="1" si="28"/>
        <v>0</v>
      </c>
      <c r="AK4" s="16">
        <f t="shared" ca="1" si="28"/>
        <v>0</v>
      </c>
      <c r="AL4" s="16">
        <f t="shared" ca="1" si="28"/>
        <v>0</v>
      </c>
      <c r="AM4" s="16">
        <f t="shared" ca="1" si="28"/>
        <v>0</v>
      </c>
      <c r="AN4" s="16">
        <f t="shared" ca="1" si="28"/>
        <v>0</v>
      </c>
      <c r="AO4" s="16">
        <f t="shared" ca="1" si="28"/>
        <v>0</v>
      </c>
      <c r="AP4" s="16">
        <f t="shared" ca="1" si="28"/>
        <v>0</v>
      </c>
      <c r="AQ4" s="16">
        <f t="shared" ca="1" si="28"/>
        <v>0</v>
      </c>
      <c r="AR4" s="16">
        <f t="shared" ca="1" si="28"/>
        <v>0</v>
      </c>
      <c r="AS4" s="16">
        <f t="shared" ca="1" si="28"/>
        <v>0</v>
      </c>
      <c r="AT4" s="16">
        <f t="shared" ca="1" si="28"/>
        <v>0</v>
      </c>
      <c r="AU4" s="16">
        <f t="shared" ca="1" si="28"/>
        <v>0</v>
      </c>
      <c r="AV4" s="16">
        <f t="shared" ca="1" si="28"/>
        <v>0</v>
      </c>
      <c r="AW4" s="16">
        <f t="shared" ca="1" si="28"/>
        <v>0</v>
      </c>
      <c r="AX4" s="13">
        <f ca="1">SUM(K4:AW4)</f>
        <v>0</v>
      </c>
      <c r="AY4" s="15">
        <f ca="1">IF($K$4=0,100,MIN(100,AX4/$AX$4*100))</f>
        <v>100</v>
      </c>
      <c r="AZ4" s="15">
        <f t="shared" ca="1" si="16"/>
        <v>100</v>
      </c>
      <c r="BA4" s="13">
        <f ca="1">IF(TODAY()&gt;BA2,BA3,0)</f>
        <v>0</v>
      </c>
      <c r="BB4" s="13">
        <f ca="1">BA4</f>
        <v>0</v>
      </c>
      <c r="BC4" s="13">
        <f ca="1">IF($BA$4=0,0,MAX(BA4,BB4*0.6)/$BA$4*100)</f>
        <v>0</v>
      </c>
      <c r="BD4" s="13">
        <f ca="1">IF(TODAY()&gt;BD2,BD3,0)</f>
        <v>0</v>
      </c>
      <c r="BE4" s="13">
        <f ca="1">BD4</f>
        <v>0</v>
      </c>
      <c r="BF4" s="13">
        <f ca="1">IF($BD$4=0,0,MAX(BD4,BE4*0.6)/$BD$4*100)</f>
        <v>0</v>
      </c>
      <c r="BG4" s="13">
        <f ca="1">IF(TODAY()&gt;BG2,BG3,0)</f>
        <v>0</v>
      </c>
      <c r="BH4" s="13">
        <f ca="1">BG4</f>
        <v>0</v>
      </c>
      <c r="BI4" s="13">
        <f ca="1">IF($BG$4=0,0,MAX(BG4,BH4*0.6)/$BG$4*100)</f>
        <v>0</v>
      </c>
      <c r="BJ4" s="13">
        <f ca="1">IF(TODAY()&gt;BJ2,BJ3,0)</f>
        <v>0</v>
      </c>
      <c r="BK4" s="13">
        <f ca="1">BJ4</f>
        <v>0</v>
      </c>
      <c r="BL4" s="13">
        <f ca="1">IF($BJ$4=0,0,MAX(BJ4,BK4*0.6)/$BJ$4*100)</f>
        <v>0</v>
      </c>
      <c r="BM4" s="13">
        <f ca="1">IF(TODAY()&gt;BM2,BM3,0)</f>
        <v>0</v>
      </c>
      <c r="BN4" s="13">
        <f ca="1">BM4</f>
        <v>0</v>
      </c>
      <c r="BO4" s="13">
        <f ca="1">IF($BM$4=0,0,MAX(BM4,BN4*0.6)/$BM$4*100)</f>
        <v>0</v>
      </c>
      <c r="BP4" s="13">
        <f ca="1">IF(TODAY()&gt;BP2,BP3,0)</f>
        <v>0</v>
      </c>
      <c r="BQ4" s="13">
        <f ca="1">BP4</f>
        <v>0</v>
      </c>
      <c r="BR4" s="13">
        <f ca="1">IF($BP$4=0,0,MAX(BP4,BQ4*0.6)/$BP$4*100)</f>
        <v>0</v>
      </c>
      <c r="BS4" s="13">
        <f ca="1">IF(TODAY()&gt;BS2,BS3,0)</f>
        <v>0</v>
      </c>
      <c r="BT4" s="13">
        <f ca="1">BS4</f>
        <v>0</v>
      </c>
      <c r="BU4" s="13">
        <f ca="1">IF($BS$4=0,0,MAX(BS4,BT4*0.6)/$BS$4*100)</f>
        <v>0</v>
      </c>
      <c r="BV4" s="13">
        <f ca="1">IF(TODAY()&gt;BV2,BV3,0)</f>
        <v>0</v>
      </c>
      <c r="BW4" s="13">
        <f ca="1">BV4</f>
        <v>0</v>
      </c>
      <c r="BX4" s="13">
        <f ca="1">IF($BV$4=0,0,MAX(BV4,BW4*0.6)/$BV$4*100)</f>
        <v>0</v>
      </c>
      <c r="BY4" s="13">
        <f ca="1">IF(TODAY()&gt;BY2,BY3,0)</f>
        <v>0</v>
      </c>
      <c r="BZ4" s="13">
        <f ca="1">BY4</f>
        <v>0</v>
      </c>
      <c r="CA4" s="13">
        <f ca="1">IF($BY$4=0,0,MAX(BY4,BZ4*0.6)/$BY$4*100)</f>
        <v>0</v>
      </c>
      <c r="CB4" s="13">
        <f ca="1">IF(TODAY()&gt;CB2,CB3,0)</f>
        <v>0</v>
      </c>
      <c r="CC4" s="13">
        <f ca="1">IF(TODAY()&gt;CB2,CC3,0)</f>
        <v>0</v>
      </c>
      <c r="CD4" s="13">
        <f ca="1">IF($CB$4=0,0,MAX(CB4,CC4*0.6)/$CB$4*100)</f>
        <v>0</v>
      </c>
      <c r="CE4" s="13">
        <f ca="1">IF(TODAY()&gt;CE2,CE3,0)</f>
        <v>0</v>
      </c>
      <c r="CF4" s="13">
        <f ca="1">IF(TODAY()&gt;CE2,CF3,0)</f>
        <v>0</v>
      </c>
      <c r="CG4" s="13">
        <f ca="1">IF($CE$4=0,0,MAX(CE4,CF4*0.6)/$CE$4*100)</f>
        <v>0</v>
      </c>
      <c r="CH4" s="13">
        <f t="shared" ref="CH4:CH5" ca="1" si="29">IF($BA$4=0,0,SUM(BA4,BD4,BG4,BJ4,BM4,BP4,BS4,BV4,BY4,CB4,CE4))</f>
        <v>0</v>
      </c>
      <c r="CI4" s="15">
        <f t="shared" ref="CI4" ca="1" si="30">IF($BO$4=0,100,MIN(100,CH4)/$CH$4*100)</f>
        <v>100</v>
      </c>
      <c r="CJ4" s="15">
        <f t="shared" ca="1" si="17"/>
        <v>100</v>
      </c>
      <c r="CK4" s="15"/>
      <c r="CL4" s="13">
        <f ca="1">IF(TODAY()&gt;CL2,CL3,0)</f>
        <v>0</v>
      </c>
      <c r="CM4" s="13">
        <f t="shared" ca="1" si="18"/>
        <v>0</v>
      </c>
      <c r="CN4" s="13" t="s">
        <v>99</v>
      </c>
      <c r="CO4" s="13">
        <f ca="1">IF(TODAY()&gt;CO2,CO3,0)</f>
        <v>0</v>
      </c>
      <c r="CP4" s="13">
        <f t="shared" ca="1" si="19"/>
        <v>0</v>
      </c>
      <c r="CQ4" s="13" t="s">
        <v>99</v>
      </c>
      <c r="CR4" s="15">
        <f t="shared" ref="CR4:CR5" ca="1" si="31">IF($CL$4=0,0,SUM(CM4,CP4)/SUM($CM$4,$CP$4)*100)</f>
        <v>0</v>
      </c>
      <c r="CS4" s="15">
        <f t="shared" ca="1" si="20"/>
        <v>100</v>
      </c>
      <c r="CT4" s="15" t="str">
        <f t="shared" ca="1" si="20"/>
        <v>A</v>
      </c>
      <c r="CU4" s="15" t="s">
        <v>99</v>
      </c>
      <c r="CV4" s="16">
        <v>0</v>
      </c>
      <c r="CW4" s="16">
        <f t="shared" ref="CW4:FH4" ca="1" si="32">IF(TODAY()&gt;=CW1,1,0)</f>
        <v>1</v>
      </c>
      <c r="CX4" s="16">
        <f t="shared" ca="1" si="32"/>
        <v>0</v>
      </c>
      <c r="CY4" s="16">
        <f t="shared" ca="1" si="32"/>
        <v>0</v>
      </c>
      <c r="CZ4" s="16">
        <f t="shared" ca="1" si="32"/>
        <v>0</v>
      </c>
      <c r="DA4" s="16">
        <f t="shared" ca="1" si="32"/>
        <v>0</v>
      </c>
      <c r="DB4" s="16">
        <f t="shared" ca="1" si="32"/>
        <v>0</v>
      </c>
      <c r="DC4" s="16">
        <f t="shared" ca="1" si="32"/>
        <v>0</v>
      </c>
      <c r="DD4" s="16">
        <f t="shared" ca="1" si="32"/>
        <v>0</v>
      </c>
      <c r="DE4" s="16">
        <f t="shared" ca="1" si="32"/>
        <v>0</v>
      </c>
      <c r="DF4" s="16">
        <f t="shared" ca="1" si="32"/>
        <v>0</v>
      </c>
      <c r="DG4" s="16">
        <f t="shared" ca="1" si="32"/>
        <v>0</v>
      </c>
      <c r="DH4" s="16">
        <f t="shared" ca="1" si="32"/>
        <v>0</v>
      </c>
      <c r="DI4" s="16">
        <f t="shared" ca="1" si="32"/>
        <v>0</v>
      </c>
      <c r="DJ4" s="16">
        <f t="shared" ca="1" si="32"/>
        <v>0</v>
      </c>
      <c r="DK4" s="16">
        <f t="shared" ca="1" si="32"/>
        <v>0</v>
      </c>
      <c r="DL4" s="16">
        <f t="shared" ca="1" si="32"/>
        <v>0</v>
      </c>
      <c r="DM4" s="16">
        <f t="shared" ca="1" si="32"/>
        <v>0</v>
      </c>
      <c r="DN4" s="16">
        <f t="shared" ca="1" si="32"/>
        <v>0</v>
      </c>
      <c r="DO4" s="16">
        <f t="shared" ca="1" si="32"/>
        <v>0</v>
      </c>
      <c r="DP4" s="16">
        <f t="shared" ca="1" si="32"/>
        <v>0</v>
      </c>
      <c r="DQ4" s="16">
        <f t="shared" ca="1" si="32"/>
        <v>0</v>
      </c>
      <c r="DR4" s="16">
        <f t="shared" ca="1" si="32"/>
        <v>0</v>
      </c>
      <c r="DS4" s="16">
        <f t="shared" ca="1" si="32"/>
        <v>0</v>
      </c>
      <c r="DT4" s="16">
        <f t="shared" ca="1" si="32"/>
        <v>0</v>
      </c>
      <c r="DU4" s="16">
        <f t="shared" ca="1" si="32"/>
        <v>0</v>
      </c>
      <c r="DV4" s="16">
        <f t="shared" ca="1" si="32"/>
        <v>0</v>
      </c>
      <c r="DW4" s="16">
        <f t="shared" ca="1" si="32"/>
        <v>0</v>
      </c>
      <c r="DX4" s="16">
        <f t="shared" ca="1" si="32"/>
        <v>0</v>
      </c>
      <c r="DY4" s="16">
        <f t="shared" ca="1" si="32"/>
        <v>0</v>
      </c>
      <c r="DZ4" s="16">
        <f t="shared" ca="1" si="32"/>
        <v>0</v>
      </c>
      <c r="EA4" s="16">
        <v>0</v>
      </c>
      <c r="EB4" s="16">
        <v>0</v>
      </c>
      <c r="EC4" s="16">
        <v>0</v>
      </c>
      <c r="ED4" s="16">
        <v>0</v>
      </c>
      <c r="EE4" s="16">
        <v>0</v>
      </c>
      <c r="EF4" s="16">
        <f t="shared" ca="1" si="32"/>
        <v>0</v>
      </c>
      <c r="EG4" s="16">
        <f t="shared" ca="1" si="32"/>
        <v>0</v>
      </c>
      <c r="EH4" s="16">
        <f t="shared" ca="1" si="32"/>
        <v>0</v>
      </c>
      <c r="EI4" s="16">
        <f t="shared" ca="1" si="32"/>
        <v>0</v>
      </c>
      <c r="EJ4" s="16">
        <f t="shared" ca="1" si="32"/>
        <v>0</v>
      </c>
      <c r="EK4" s="16">
        <f t="shared" ca="1" si="32"/>
        <v>0</v>
      </c>
      <c r="EL4" s="16">
        <f t="shared" ca="1" si="32"/>
        <v>0</v>
      </c>
      <c r="EM4" s="16">
        <f t="shared" ca="1" si="32"/>
        <v>0</v>
      </c>
      <c r="EN4" s="16">
        <f t="shared" ca="1" si="32"/>
        <v>0</v>
      </c>
      <c r="EO4" s="16">
        <f t="shared" ca="1" si="32"/>
        <v>0</v>
      </c>
      <c r="EP4" s="16">
        <f t="shared" ca="1" si="32"/>
        <v>0</v>
      </c>
      <c r="EQ4" s="16">
        <f t="shared" ca="1" si="32"/>
        <v>0</v>
      </c>
      <c r="ER4" s="16">
        <f t="shared" ca="1" si="32"/>
        <v>0</v>
      </c>
      <c r="ES4" s="16">
        <f t="shared" ca="1" si="32"/>
        <v>0</v>
      </c>
      <c r="ET4" s="16">
        <f t="shared" ca="1" si="32"/>
        <v>0</v>
      </c>
      <c r="EU4" s="16">
        <f t="shared" ca="1" si="32"/>
        <v>0</v>
      </c>
      <c r="EV4" s="16">
        <f t="shared" ca="1" si="32"/>
        <v>0</v>
      </c>
      <c r="EW4" s="16">
        <f t="shared" ca="1" si="32"/>
        <v>0</v>
      </c>
      <c r="EX4" s="16">
        <f t="shared" ca="1" si="32"/>
        <v>0</v>
      </c>
      <c r="EY4" s="16">
        <f t="shared" ca="1" si="32"/>
        <v>0</v>
      </c>
      <c r="EZ4" s="16">
        <f t="shared" ca="1" si="32"/>
        <v>0</v>
      </c>
      <c r="FA4" s="16">
        <f t="shared" ca="1" si="32"/>
        <v>0</v>
      </c>
      <c r="FB4" s="16">
        <f t="shared" ca="1" si="32"/>
        <v>0</v>
      </c>
      <c r="FC4" s="16">
        <f t="shared" ca="1" si="32"/>
        <v>0</v>
      </c>
      <c r="FD4" s="16">
        <f t="shared" ca="1" si="32"/>
        <v>0</v>
      </c>
      <c r="FE4" s="16">
        <f t="shared" ca="1" si="32"/>
        <v>0</v>
      </c>
      <c r="FF4" s="16">
        <f t="shared" ca="1" si="32"/>
        <v>0</v>
      </c>
      <c r="FG4" s="16">
        <f t="shared" ca="1" si="32"/>
        <v>0</v>
      </c>
      <c r="FH4" s="16">
        <f t="shared" ca="1" si="32"/>
        <v>0</v>
      </c>
      <c r="FI4" s="16">
        <f t="shared" ref="FI4" ca="1" si="33">IF(TODAY()&gt;=FI1,1,0)</f>
        <v>0</v>
      </c>
      <c r="FJ4" s="16">
        <f ca="1">SUM(CV4:FI4)</f>
        <v>1</v>
      </c>
      <c r="FK4" s="15">
        <f t="shared" ref="FK4:FK5" ca="1" si="34">IF(CW4=0,100,MIN(100,FJ4/$FJ$4*100))</f>
        <v>100</v>
      </c>
      <c r="FL4" s="16" t="str">
        <f>A4</f>
        <v>Student, Perfect</v>
      </c>
    </row>
    <row r="5" spans="1:168" ht="18.75" x14ac:dyDescent="0.3">
      <c r="A5" s="17" t="s">
        <v>101</v>
      </c>
      <c r="B5" s="14" t="s">
        <v>98</v>
      </c>
      <c r="C5" s="13">
        <v>0</v>
      </c>
      <c r="D5" s="13">
        <f t="shared" ca="1" si="21"/>
        <v>100</v>
      </c>
      <c r="E5" s="13">
        <f t="shared" ca="1" si="22"/>
        <v>100</v>
      </c>
      <c r="F5" s="13">
        <f t="shared" ca="1" si="23"/>
        <v>100</v>
      </c>
      <c r="G5" s="13">
        <f t="shared" ca="1" si="24"/>
        <v>0</v>
      </c>
      <c r="H5" s="15">
        <f t="shared" ca="1" si="25"/>
        <v>100</v>
      </c>
      <c r="I5" s="15" t="str">
        <f t="shared" ca="1" si="26"/>
        <v>A</v>
      </c>
      <c r="J5" s="15" t="str">
        <f t="shared" ca="1" si="27"/>
        <v>A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3">
        <f t="shared" ref="AX5" si="35">SUM(K5:AW5)</f>
        <v>0</v>
      </c>
      <c r="AY5" s="15">
        <f t="shared" ref="AY5" ca="1" si="36">IF($K$4=0,100,MIN(100,AX5/$AX$4*100))</f>
        <v>100</v>
      </c>
      <c r="AZ5" s="15">
        <f t="shared" ca="1" si="16"/>
        <v>100</v>
      </c>
      <c r="BA5" s="13">
        <v>0</v>
      </c>
      <c r="BB5" s="13">
        <v>0</v>
      </c>
      <c r="BC5" s="13">
        <f t="shared" ref="BC5" ca="1" si="37">IF($BA$4=0,0,MAX(BA5,BB5*0.6))</f>
        <v>0</v>
      </c>
      <c r="BD5" s="13">
        <v>0</v>
      </c>
      <c r="BE5" s="13">
        <v>0</v>
      </c>
      <c r="BF5" s="13">
        <f t="shared" ref="BF5" ca="1" si="38">IF($BD$4=0,0,MAX(BD5,BE5*0.6))</f>
        <v>0</v>
      </c>
      <c r="BG5" s="13">
        <v>0</v>
      </c>
      <c r="BH5" s="13">
        <v>0</v>
      </c>
      <c r="BI5" s="13">
        <f t="shared" ref="BI5" ca="1" si="39">IF($BG$4=0,0,MAX(BG5,BH5*0.6))</f>
        <v>0</v>
      </c>
      <c r="BJ5" s="13">
        <v>0</v>
      </c>
      <c r="BK5" s="13">
        <v>0</v>
      </c>
      <c r="BL5" s="13">
        <f t="shared" ref="BL5" ca="1" si="40">IF($BJ$4=0,0,MAX(BJ5,BK5*0.6))</f>
        <v>0</v>
      </c>
      <c r="BM5" s="13">
        <v>0</v>
      </c>
      <c r="BN5" s="13">
        <v>0</v>
      </c>
      <c r="BO5" s="13">
        <f t="shared" ref="BO5" ca="1" si="41">IF($BM$4=0,0,MAX(BM5,BN5*0.6))</f>
        <v>0</v>
      </c>
      <c r="BP5" s="13">
        <v>0</v>
      </c>
      <c r="BQ5" s="13">
        <v>0</v>
      </c>
      <c r="BR5" s="13">
        <f t="shared" ref="BR5" ca="1" si="42">IF($BP$4=0,0,MAX(BP5,BQ5*0.6))</f>
        <v>0</v>
      </c>
      <c r="BS5" s="13">
        <v>0</v>
      </c>
      <c r="BT5" s="13">
        <v>0</v>
      </c>
      <c r="BU5" s="13">
        <f t="shared" ref="BU5" ca="1" si="43">IF($BS$4=0,0,MAX(BS5,BT5*0.6))</f>
        <v>0</v>
      </c>
      <c r="BV5" s="13">
        <v>0</v>
      </c>
      <c r="BW5" s="13">
        <v>0</v>
      </c>
      <c r="BX5" s="13">
        <f t="shared" ref="BX5" ca="1" si="44">IF($BV$4=0,0,MAX(BV5,BW5*0.6))</f>
        <v>0</v>
      </c>
      <c r="BY5" s="13">
        <v>0</v>
      </c>
      <c r="BZ5" s="13">
        <v>0</v>
      </c>
      <c r="CA5" s="13"/>
      <c r="CB5" s="13">
        <v>0</v>
      </c>
      <c r="CC5" s="13">
        <v>0</v>
      </c>
      <c r="CD5" s="13">
        <f t="shared" ref="CD5" ca="1" si="45">IF($CB$4=0,0,MAX(CB5,CC5*0.6))</f>
        <v>0</v>
      </c>
      <c r="CE5" s="13">
        <v>0</v>
      </c>
      <c r="CF5" s="13">
        <v>0</v>
      </c>
      <c r="CG5" s="13">
        <f t="shared" ref="CG5" ca="1" si="46">IF($CE$4=0,0,MAX(CE5,CF5*0.6))</f>
        <v>0</v>
      </c>
      <c r="CH5" s="13">
        <f t="shared" ca="1" si="29"/>
        <v>0</v>
      </c>
      <c r="CI5" s="15">
        <f ca="1">IF($BA$4=0,100,MIN(100,CH5/$CH$4*100))</f>
        <v>100</v>
      </c>
      <c r="CJ5" s="15">
        <f t="shared" ca="1" si="17"/>
        <v>100</v>
      </c>
      <c r="CK5" s="15"/>
      <c r="CL5" s="13">
        <v>0</v>
      </c>
      <c r="CM5" s="13">
        <f t="shared" si="18"/>
        <v>0</v>
      </c>
      <c r="CN5" s="13" t="s">
        <v>99</v>
      </c>
      <c r="CO5" s="13">
        <v>0</v>
      </c>
      <c r="CP5" s="13">
        <f t="shared" si="19"/>
        <v>0</v>
      </c>
      <c r="CQ5" s="13" t="s">
        <v>99</v>
      </c>
      <c r="CR5" s="15">
        <f t="shared" ca="1" si="31"/>
        <v>0</v>
      </c>
      <c r="CS5" s="15">
        <f t="shared" ca="1" si="20"/>
        <v>100</v>
      </c>
      <c r="CT5" s="15" t="str">
        <f t="shared" ca="1" si="20"/>
        <v>A</v>
      </c>
      <c r="CU5" s="15" t="s">
        <v>99</v>
      </c>
      <c r="CV5" s="16">
        <v>0</v>
      </c>
      <c r="CW5" s="16">
        <v>1</v>
      </c>
      <c r="CX5" s="16">
        <v>0</v>
      </c>
      <c r="CY5" s="16">
        <v>0</v>
      </c>
      <c r="CZ5" s="16">
        <v>0</v>
      </c>
      <c r="DA5" s="16">
        <v>0</v>
      </c>
      <c r="DB5" s="16">
        <v>0</v>
      </c>
      <c r="DC5" s="16">
        <v>0</v>
      </c>
      <c r="DD5" s="16">
        <v>0</v>
      </c>
      <c r="DE5" s="16">
        <v>0</v>
      </c>
      <c r="DF5" s="16">
        <v>0</v>
      </c>
      <c r="DG5" s="16">
        <v>0</v>
      </c>
      <c r="DH5" s="16">
        <v>0</v>
      </c>
      <c r="DI5" s="16">
        <v>0</v>
      </c>
      <c r="DJ5" s="16">
        <v>0</v>
      </c>
      <c r="DK5" s="16">
        <v>0</v>
      </c>
      <c r="DL5" s="16">
        <v>0</v>
      </c>
      <c r="DM5" s="16">
        <v>0</v>
      </c>
      <c r="DN5" s="16">
        <v>0</v>
      </c>
      <c r="DO5" s="16">
        <v>0</v>
      </c>
      <c r="DP5" s="16">
        <v>0</v>
      </c>
      <c r="DQ5" s="16">
        <v>0</v>
      </c>
      <c r="DR5" s="16">
        <v>0</v>
      </c>
      <c r="DS5" s="16">
        <v>0</v>
      </c>
      <c r="DT5" s="16">
        <v>0</v>
      </c>
      <c r="DU5" s="16">
        <v>0</v>
      </c>
      <c r="DV5" s="16">
        <v>0</v>
      </c>
      <c r="DW5" s="16">
        <v>0</v>
      </c>
      <c r="DX5" s="16">
        <v>0</v>
      </c>
      <c r="DY5" s="16">
        <v>0</v>
      </c>
      <c r="DZ5" s="16">
        <v>0</v>
      </c>
      <c r="EA5" s="16">
        <v>0</v>
      </c>
      <c r="EB5" s="16">
        <v>0</v>
      </c>
      <c r="EC5" s="16">
        <v>0</v>
      </c>
      <c r="ED5" s="16">
        <v>0</v>
      </c>
      <c r="EE5" s="16">
        <v>0</v>
      </c>
      <c r="EF5" s="16">
        <v>0</v>
      </c>
      <c r="EG5" s="16">
        <v>0</v>
      </c>
      <c r="EH5" s="16">
        <v>0</v>
      </c>
      <c r="EI5" s="16">
        <v>0</v>
      </c>
      <c r="EJ5" s="16">
        <v>0</v>
      </c>
      <c r="EK5" s="16">
        <v>0</v>
      </c>
      <c r="EL5" s="16">
        <v>0</v>
      </c>
      <c r="EM5" s="16">
        <v>0</v>
      </c>
      <c r="EN5" s="16">
        <v>0</v>
      </c>
      <c r="EO5" s="16">
        <v>0</v>
      </c>
      <c r="EP5" s="16">
        <v>0</v>
      </c>
      <c r="EQ5" s="16">
        <v>0</v>
      </c>
      <c r="ER5" s="16">
        <v>0</v>
      </c>
      <c r="ES5" s="16">
        <v>0</v>
      </c>
      <c r="ET5" s="16">
        <v>0</v>
      </c>
      <c r="EU5" s="16">
        <v>0</v>
      </c>
      <c r="EV5" s="16">
        <v>0</v>
      </c>
      <c r="EW5" s="16">
        <v>0</v>
      </c>
      <c r="EX5" s="16">
        <v>0</v>
      </c>
      <c r="EY5" s="16">
        <v>0</v>
      </c>
      <c r="EZ5" s="16">
        <v>0</v>
      </c>
      <c r="FA5" s="16">
        <v>0</v>
      </c>
      <c r="FB5" s="16">
        <v>0</v>
      </c>
      <c r="FC5" s="16">
        <v>0</v>
      </c>
      <c r="FD5" s="16">
        <v>0</v>
      </c>
      <c r="FE5" s="16">
        <v>0</v>
      </c>
      <c r="FF5" s="16">
        <v>0</v>
      </c>
      <c r="FG5" s="16">
        <v>0</v>
      </c>
      <c r="FH5" s="16">
        <v>0</v>
      </c>
      <c r="FI5" s="16">
        <v>0</v>
      </c>
      <c r="FJ5" s="16">
        <f t="shared" ref="FJ5" si="47">SUM(CV5:FI5)</f>
        <v>1</v>
      </c>
      <c r="FK5" s="15">
        <f t="shared" ca="1" si="34"/>
        <v>100</v>
      </c>
      <c r="FL5" s="16" t="str">
        <f>A5</f>
        <v>Type Your Name, Here!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2026-01-20T19:53:52Z</dcterms:created>
  <dcterms:modified xsi:type="dcterms:W3CDTF">2026-01-20T19:55:22Z</dcterms:modified>
</cp:coreProperties>
</file>