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pring-23-stuff\Grade Reporting\Grade Templates\"/>
    </mc:Choice>
  </mc:AlternateContent>
  <xr:revisionPtr revIDLastSave="0" documentId="13_ncr:1_{F02BB339-4CA6-4695-8835-E9A561F109E8}" xr6:coauthVersionLast="36" xr6:coauthVersionMax="36" xr10:uidLastSave="{00000000-0000-0000-0000-000000000000}"/>
  <bookViews>
    <workbookView xWindow="0" yWindow="0" windowWidth="23040" windowHeight="9648" xr2:uid="{4DDA8813-4B61-4268-B292-413F49EA99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3" i="1" l="1"/>
  <c r="AX3" i="1" l="1"/>
  <c r="AZ3" i="1"/>
  <c r="BB3" i="1"/>
  <c r="BD3" i="1"/>
  <c r="BZ2" i="1"/>
  <c r="BO2" i="1"/>
  <c r="BP2" i="1" s="1"/>
  <c r="BP3" i="1" l="1"/>
  <c r="BO3" i="1"/>
  <c r="BE3" i="1"/>
  <c r="BE2" i="1"/>
  <c r="CG3" i="1" l="1"/>
  <c r="BY3" i="1"/>
  <c r="BV3" i="1"/>
  <c r="BK3" i="1"/>
  <c r="BH3" i="1"/>
  <c r="BZ3" i="1" s="1"/>
  <c r="AU3" i="1"/>
  <c r="AU2" i="1"/>
  <c r="AV2" i="1" s="1"/>
  <c r="BH2" i="1"/>
  <c r="BK2" i="1"/>
  <c r="BN2" i="1"/>
  <c r="BU2" i="1"/>
  <c r="BV2" i="1" s="1"/>
  <c r="BY2" i="1"/>
  <c r="AV3" i="1" l="1"/>
  <c r="CB2" i="1"/>
  <c r="CB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Mills</author>
  </authors>
  <commentList>
    <comment ref="A2" authorId="0" shapeId="0" xr:uid="{A6BFA323-65DA-4723-9D24-B2493E0028EF}">
      <text>
        <r>
          <rPr>
            <sz val="9"/>
            <color indexed="81"/>
            <rFont val="Tahoma"/>
            <family val="2"/>
          </rPr>
          <t xml:space="preserve">Copy this row into your Test 2 Report, enter new scores.  Saves re-entering earlier scores to use previous work..
</t>
        </r>
      </text>
    </comment>
    <comment ref="B2" authorId="0" shapeId="0" xr:uid="{9607C01A-7BEB-42CB-B296-F2C490D7334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C2" authorId="0" shapeId="0" xr:uid="{33F0F54A-5794-4031-81A6-52308AC5DAA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D2" authorId="0" shapeId="0" xr:uid="{739DBD6D-D536-42C4-B1A8-17DFE35AA97A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E2" authorId="0" shapeId="0" xr:uid="{96E2E8BE-A172-4EB3-A03B-E1B48E6EABD0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F2" authorId="0" shapeId="0" xr:uid="{DC47E1F2-5418-4478-9DFC-0AD2CBE05B61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G2" authorId="0" shapeId="0" xr:uid="{0585F235-0756-49D8-8A2F-19242FD9AB7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H2" authorId="0" shapeId="0" xr:uid="{196989F3-EAA1-43AB-AF9A-3FABA8749D3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I2" authorId="0" shapeId="0" xr:uid="{62BEFFF2-9B01-4860-9476-B85BFF139C8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J2" authorId="0" shapeId="0" xr:uid="{B38C153F-9854-47B9-980C-3500709F3F0A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K2" authorId="0" shapeId="0" xr:uid="{BA370292-784F-4306-A328-E33BA1E521D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L2" authorId="0" shapeId="0" xr:uid="{F866DD7C-BBFA-41DB-8819-BA9A31D0003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M2" authorId="0" shapeId="0" xr:uid="{658D6709-A949-48F1-8F3D-E064320DD293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N2" authorId="0" shapeId="0" xr:uid="{D4E4A70B-A4B9-4F19-BAF8-42681E1B17E0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O2" authorId="0" shapeId="0" xr:uid="{484008B7-EEAC-4888-BF8D-3509D84DB3D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P2" authorId="0" shapeId="0" xr:uid="{F34FF037-113F-4238-AB65-7CAF6BF2C7EA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Q2" authorId="0" shapeId="0" xr:uid="{A20866A9-BB03-4850-9A56-555EEB3BC36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R2" authorId="0" shapeId="0" xr:uid="{FB306E23-BD22-4A9E-97DA-CBDB4201E63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S2" authorId="0" shapeId="0" xr:uid="{7BEA67FA-626C-426F-BEBA-C83A4EA7B87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T2" authorId="0" shapeId="0" xr:uid="{41D43A4E-89BC-4A77-BB11-BE54A70E017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U2" authorId="0" shapeId="0" xr:uid="{3A5BD04F-4A0D-4C72-BE00-594F9AE9D93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V2" authorId="0" shapeId="0" xr:uid="{00C3CD77-23C6-4B77-8783-AB4462D9A2B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W2" authorId="0" shapeId="0" xr:uid="{418B02DE-06E9-455B-BF19-39F9A6EB5AC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X2" authorId="0" shapeId="0" xr:uid="{D4C67BBC-942D-4126-8389-68380C2A2E3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Y2" authorId="0" shapeId="0" xr:uid="{95C1B08E-7EFD-4A89-8F53-EE8259A2682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Z2" authorId="0" shapeId="0" xr:uid="{DC12E8FC-4BBD-4266-B0EC-CBE7B619B74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A2" authorId="0" shapeId="0" xr:uid="{DE706819-F638-4EE7-AFAF-E95F66C9889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B2" authorId="0" shapeId="0" xr:uid="{7FF9D3C8-9765-44FD-851E-2ABF1C5835B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C2" authorId="0" shapeId="0" xr:uid="{EEDC7B5A-BA47-4DBF-AF2B-C78B2536377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D2" authorId="0" shapeId="0" xr:uid="{02278076-C6E3-412B-9CFC-BE5BB85A874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E2" authorId="0" shapeId="0" xr:uid="{14F174C1-DD05-4CDA-A221-6C898BF3CA23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F2" authorId="0" shapeId="0" xr:uid="{CD8F4110-B0C7-46FA-9312-43C4DC31F83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G2" authorId="0" shapeId="0" xr:uid="{ACC284F2-F153-404E-9656-A11A1F8C19D9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H2" authorId="0" shapeId="0" xr:uid="{250295F9-FDC2-48A3-B6CA-BBD6991CD64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I2" authorId="0" shapeId="0" xr:uid="{DA11B407-EC93-490D-A86E-E6A26A97B35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J2" authorId="0" shapeId="0" xr:uid="{08A25056-A614-4771-9D76-F4D872D89E0A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K2" authorId="0" shapeId="0" xr:uid="{62A7CC7C-AA26-4606-A6DF-87BC0FBD4E1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L2" authorId="0" shapeId="0" xr:uid="{A5F39434-B25D-4436-AB2F-7170307626C3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M2" authorId="0" shapeId="0" xr:uid="{6B8A6253-B703-4D1C-A80A-B176E9B08A3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N2" authorId="0" shapeId="0" xr:uid="{4E6AA9C3-9ED9-4CA8-AA13-385B40EFC5E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O2" authorId="0" shapeId="0" xr:uid="{176326C5-3113-4628-8399-133A8625070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P2" authorId="0" shapeId="0" xr:uid="{AD109F12-ABC6-40E0-9AD6-8C7C5B52A48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Q2" authorId="0" shapeId="0" xr:uid="{4D01F3EB-92C0-476C-86DB-A3D45D10D509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R2" authorId="0" shapeId="0" xr:uid="{97E3AB21-B6BA-437A-AE6C-FE1DED84E99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S2" authorId="0" shapeId="0" xr:uid="{CFA55E4F-496D-46EA-9807-6A05C9D0B79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T2" authorId="0" shapeId="0" xr:uid="{DE7C2BD6-C87A-4C12-ABB2-859EBE77BC1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U2" authorId="0" shapeId="0" xr:uid="{4C5869E3-C2C0-4181-A7AA-9439E438B91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V2" authorId="0" shapeId="0" xr:uid="{36BDF06F-B5C8-4D73-A615-282DB0A2E0F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W2" authorId="0" shapeId="0" xr:uid="{78ED22E1-243F-444D-8C3A-F0E5168BBC19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X2" authorId="0" shapeId="0" xr:uid="{69A6535E-DE3C-4468-BC71-8DDD98965CE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Y2" authorId="0" shapeId="0" xr:uid="{A2180A98-7CEB-4A16-9229-600590127A43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AZ2" authorId="0" shapeId="0" xr:uid="{4456728A-A540-4136-8B79-32DEED4E141A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A2" authorId="0" shapeId="0" xr:uid="{5B3D305F-4F91-4647-86E3-71C4F45D186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B2" authorId="0" shapeId="0" xr:uid="{AED310F5-64FC-4CDC-93AC-E34C2743496E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C2" authorId="0" shapeId="0" xr:uid="{A70B9088-F07D-4D71-8FF0-AD2298983829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D2" authorId="0" shapeId="0" xr:uid="{458F0DB9-3450-4A23-8908-DD369ECAAB3A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E2" authorId="0" shapeId="0" xr:uid="{BE004DB3-D765-47EC-89C6-9E70F6448E3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F2" authorId="0" shapeId="0" xr:uid="{3550A5EB-4D77-453D-B47E-1FBD19494AB1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G2" authorId="0" shapeId="0" xr:uid="{346D48D0-C7AA-4858-A28D-1EBBFAFBAF93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H2" authorId="0" shapeId="0" xr:uid="{B645906E-B13A-4B01-8612-3880094B87C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I2" authorId="0" shapeId="0" xr:uid="{00934D8C-2D3E-45FF-A12B-563F9DBB431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J2" authorId="0" shapeId="0" xr:uid="{0AABD106-5AFD-4008-AB61-1C836326F8CD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K2" authorId="0" shapeId="0" xr:uid="{FE6C5ADA-2862-4500-8959-25F266150ECF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L2" authorId="0" shapeId="0" xr:uid="{D99DC9CE-B257-44CA-99B9-180057534C9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M2" authorId="0" shapeId="0" xr:uid="{507BB533-D063-4838-AA9A-3451B701CB85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N2" authorId="0" shapeId="0" xr:uid="{D3561458-D247-4199-A8E1-5A3EBF24D0D3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O2" authorId="0" shapeId="0" xr:uid="{1794C697-8165-4E18-B904-B33526679BB1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P2" authorId="0" shapeId="0" xr:uid="{F2FF70C0-82E4-4171-83EF-A9507FE0AAF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Q2" authorId="0" shapeId="0" xr:uid="{9C0A125E-DA82-4F78-94E9-12339CA58639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R2" authorId="0" shapeId="0" xr:uid="{5A109ABD-4050-4C76-9E3F-97A7976251C8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S2" authorId="0" shapeId="0" xr:uid="{FBD9920C-8E3B-4E55-AC50-8D397CBDB9F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T2" authorId="0" shapeId="0" xr:uid="{4A9A51BF-406C-4D6C-98A7-F8120E142D5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U2" authorId="0" shapeId="0" xr:uid="{1BA25C24-824C-4BBD-A212-AD83C17A7081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V2" authorId="0" shapeId="0" xr:uid="{2388FB7B-08A3-424D-8300-F38934131AC9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W2" authorId="0" shapeId="0" xr:uid="{13CDEEF3-C22E-4717-BB96-9C2225FA2B6B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X2" authorId="0" shapeId="0" xr:uid="{550C2FFA-10EE-4B58-A010-D1852FAB215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Y2" authorId="0" shapeId="0" xr:uid="{8F3A699B-7987-4CF3-985C-56648A6FDFA6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BZ2" authorId="0" shapeId="0" xr:uid="{ED09F0F0-C331-4904-AA1C-2886C1CFE0B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CA2" authorId="0" shapeId="0" xr:uid="{21BB58DF-3EBD-44D4-9839-CA641EA594AC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CB2" authorId="0" shapeId="0" xr:uid="{AD2FBA99-0EA4-4EE2-8637-2443AB50E221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CC2" authorId="0" shapeId="0" xr:uid="{0342646C-7531-48D4-9750-B59AE6E6FAE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CD2" authorId="0" shapeId="0" xr:uid="{F818AD63-795B-466A-AF20-48C7441239F2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  <comment ref="CE2" authorId="0" shapeId="0" xr:uid="{796C1E9C-DE0C-40A1-AFB1-E1BC4C709987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Copy this row into your Test 2 Report, enter new scores.  Saves re-entering earlier scores.
</t>
        </r>
      </text>
    </comment>
  </commentList>
</comments>
</file>

<file path=xl/sharedStrings.xml><?xml version="1.0" encoding="utf-8"?>
<sst xmlns="http://schemas.openxmlformats.org/spreadsheetml/2006/main" count="88" uniqueCount="86">
  <si>
    <t>Last name</t>
  </si>
  <si>
    <t>First name</t>
  </si>
  <si>
    <t>0.1 - Orientation</t>
  </si>
  <si>
    <t>P.0 - Getting Ready (Optional)</t>
  </si>
  <si>
    <t>P.1 - Real Numbers and their Properties (Optional)</t>
  </si>
  <si>
    <t>P.2 - Integer Exponents and Scientific Notation (Optional)</t>
  </si>
  <si>
    <t>P.3 - Rational Exponents and Radicals (Optional)</t>
  </si>
  <si>
    <t>P.4 - Polynomials (Optional)</t>
  </si>
  <si>
    <t>P.5 - Factoring Polynomials (Optional)</t>
  </si>
  <si>
    <t>P.6 - Rational Expressions (Optional)</t>
  </si>
  <si>
    <t>P.7 - Complex Numbers (Optional)</t>
  </si>
  <si>
    <t>1.1 - Linear, Rational, and Absolute Value Equations</t>
  </si>
  <si>
    <t>1.2 - Constructing Models to Solve Problems</t>
  </si>
  <si>
    <t>1.3 - Equations and Graphs in Two Variables</t>
  </si>
  <si>
    <t>1.4 - Linear Equations in Two Variables</t>
  </si>
  <si>
    <t>1.5 - Quadratic Equations</t>
  </si>
  <si>
    <t>1.6 - Miscellaneous Equations</t>
  </si>
  <si>
    <t>1.7 - Linear and Absolute Value Inequalities</t>
  </si>
  <si>
    <t>2.1 - Functions</t>
  </si>
  <si>
    <t>2.2 - Graphs of Relations and Functions</t>
  </si>
  <si>
    <t>2.3 - Basic Functions;  Graphing by Shifting and Stretching them</t>
  </si>
  <si>
    <t>2.4 - Operations with Functions</t>
  </si>
  <si>
    <t>2.5 - Inverse Functions</t>
  </si>
  <si>
    <t>2.6 - Variation</t>
  </si>
  <si>
    <t>3.1 - Quadratic Equations and Inequalities</t>
  </si>
  <si>
    <t>3.2 - Zeros of Polynomial Functions</t>
  </si>
  <si>
    <t>3.3 - Theory of Equations</t>
  </si>
  <si>
    <t>3.4 - Graphs of Polynomial Functions</t>
  </si>
  <si>
    <t>3.5 - Rational Functions and Inequalities</t>
  </si>
  <si>
    <t>4.1 - Exponential Functions and their Applications</t>
  </si>
  <si>
    <t>4.2 - Logarithmic Functions and their Applications</t>
  </si>
  <si>
    <t>4.3 - Rules of Logarithms</t>
  </si>
  <si>
    <t>4.4 - More Equations and Applications</t>
  </si>
  <si>
    <t>5.1 - Systems of Linear Equations in Two Variables</t>
  </si>
  <si>
    <t>5.2 - Systems of Linear Equations in 3 Variables</t>
  </si>
  <si>
    <t>5.3 - Systems of Nonlinear Equations</t>
  </si>
  <si>
    <t>5.5 - Systems of Linear Inequalities</t>
  </si>
  <si>
    <t>8.1 - Infinite Sequences (OPTIONAL)</t>
  </si>
  <si>
    <t>8.2 - Infinite Series (OPTIONAL)</t>
  </si>
  <si>
    <t>8.3 - Geometric Series (OPTIONAL)</t>
  </si>
  <si>
    <t>4.4 II - Extra Applications (OPTIONAL)</t>
  </si>
  <si>
    <t>8.4 - Permutations</t>
  </si>
  <si>
    <t>8.5 - Combinations</t>
  </si>
  <si>
    <t>7.1 - The Parabola</t>
  </si>
  <si>
    <t>7.2 - Ellipses</t>
  </si>
  <si>
    <t>7.3 - Hyperbolas</t>
  </si>
  <si>
    <t xml:space="preserve">Homework Points </t>
  </si>
  <si>
    <t>Homework Percent</t>
  </si>
  <si>
    <t>Test 1</t>
  </si>
  <si>
    <t>Test 1 Bye-Bye Shot</t>
  </si>
  <si>
    <t>Best of Test 1</t>
  </si>
  <si>
    <t>Test 2</t>
  </si>
  <si>
    <t>Test 2 Bye-Bye Shot</t>
  </si>
  <si>
    <t>Best of Test 2</t>
  </si>
  <si>
    <t>Test 3</t>
  </si>
  <si>
    <t>Test 3 Bye-Bye Shot</t>
  </si>
  <si>
    <t>Best of Test 3</t>
  </si>
  <si>
    <t>Test 4</t>
  </si>
  <si>
    <t>Test 4 Bye-Bye Shot</t>
  </si>
  <si>
    <t>Test 4 Bonus</t>
  </si>
  <si>
    <t>Test 4 Bonus Bye-Bye Shot</t>
  </si>
  <si>
    <t>Adjusted Bonus</t>
  </si>
  <si>
    <t>Best of Test 4</t>
  </si>
  <si>
    <t>E-Mail Settings (Ungraded)</t>
  </si>
  <si>
    <t>Overall Percent</t>
  </si>
  <si>
    <t>Current Letter Grade</t>
  </si>
  <si>
    <t>Previous Letter Grade</t>
  </si>
  <si>
    <t>Perfect</t>
  </si>
  <si>
    <t>Score</t>
  </si>
  <si>
    <t>A</t>
  </si>
  <si>
    <t>Final</t>
  </si>
  <si>
    <t>Final Re-Take</t>
  </si>
  <si>
    <t>Best of Final Test</t>
  </si>
  <si>
    <t>Writing Project #1 Points</t>
  </si>
  <si>
    <t>Writing Project #1 Percent</t>
  </si>
  <si>
    <t>Writing Project #2 Points</t>
  </si>
  <si>
    <t>Writing Project #2 Percent</t>
  </si>
  <si>
    <t>Writing Project #3 Points</t>
  </si>
  <si>
    <t>Writing Project #3 Percent</t>
  </si>
  <si>
    <t>Writing Project #4 Points</t>
  </si>
  <si>
    <t>Writing Project #4 Percent</t>
  </si>
  <si>
    <t>Writing Project Average</t>
  </si>
  <si>
    <t>Test Average Through Test 4</t>
  </si>
  <si>
    <t>Test 3 Take-Home (Writing Project #3)</t>
  </si>
  <si>
    <t>Test 3 Score with Take-Home</t>
  </si>
  <si>
    <t>Most people wait a while and study up before they take the Bye-Bye shots.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</si>
</sst>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4FB93"/>
        <bgColor indexed="64"/>
      </patternFill>
    </fill>
    <fill>
      <patternFill patternType="solid">
        <fgColor rgb="FFA5E4FD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" fillId="3" borderId="2" xfId="0" applyFont="1" applyFill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0" borderId="0" xfId="0" applyFont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textRotation="90"/>
    </xf>
    <xf numFmtId="0" fontId="1" fillId="0" borderId="0" xfId="0" applyFont="1" applyFill="1" applyAlignment="1">
      <alignment horizontal="center" textRotation="90"/>
    </xf>
    <xf numFmtId="0" fontId="1" fillId="0" borderId="2" xfId="0" applyFont="1" applyFill="1" applyBorder="1"/>
    <xf numFmtId="0" fontId="0" fillId="0" borderId="0" xfId="0" applyFill="1"/>
    <xf numFmtId="0" fontId="1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75484</xdr:colOff>
      <xdr:row>3</xdr:row>
      <xdr:rowOff>146337</xdr:rowOff>
    </xdr:from>
    <xdr:to>
      <xdr:col>21</xdr:col>
      <xdr:colOff>231735</xdr:colOff>
      <xdr:row>12</xdr:row>
      <xdr:rowOff>139292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3194E7-7E7A-4EB5-B3E1-FF192BDADE34}"/>
            </a:ext>
          </a:extLst>
        </xdr:cNvPr>
        <xdr:cNvSpPr txBox="1"/>
      </xdr:nvSpPr>
      <xdr:spPr>
        <a:xfrm>
          <a:off x="75484" y="3790685"/>
          <a:ext cx="9007599" cy="16329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Open and save your Test 2 Report</a:t>
          </a:r>
          <a:r>
            <a:rPr lang="en-US" sz="1600" baseline="0"/>
            <a:t> as Test 3 Report.  Then copy "Perfect Score" row from this template and paste it into "Perfect Score" row of your old Test 2 Report (which is going to be your new Test 3 Report).  This saves having to enter Test 1 and 2 scores all over again.  </a:t>
          </a:r>
        </a:p>
        <a:p>
          <a:endParaRPr lang="en-US" sz="1600" baseline="0"/>
        </a:p>
        <a:p>
          <a:r>
            <a:rPr lang="en-US" sz="1600" baseline="0"/>
            <a:t>The spreadsheet should do the rest, if you enter your MyLab and Writing Project #3 scores for Test 3 segment of the course.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2377-D83E-4205-82A8-034C9CC54CCE}">
  <dimension ref="A1:CG5"/>
  <sheetViews>
    <sheetView tabSelected="1" topLeftCell="BL1" zoomScale="138" workbookViewId="0">
      <selection activeCell="CF1" sqref="CF1"/>
    </sheetView>
  </sheetViews>
  <sheetFormatPr defaultColWidth="8.88671875" defaultRowHeight="14.4" x14ac:dyDescent="0.3"/>
  <cols>
    <col min="1" max="1" width="15.109375" customWidth="1"/>
    <col min="2" max="2" width="17.5546875" customWidth="1"/>
    <col min="3" max="46" width="5.109375" customWidth="1"/>
    <col min="47" max="47" width="9.109375" customWidth="1"/>
    <col min="48" max="48" width="5.109375" customWidth="1"/>
    <col min="49" max="56" width="5.109375" style="21" customWidth="1"/>
    <col min="57" max="57" width="7.21875" style="21" customWidth="1"/>
    <col min="58" max="65" width="5.6640625" customWidth="1"/>
    <col min="66" max="68" width="5.6640625" style="21" customWidth="1"/>
    <col min="69" max="74" width="5.6640625" customWidth="1"/>
    <col min="75" max="75" width="7.44140625" customWidth="1"/>
    <col min="76" max="76" width="5.6640625" customWidth="1"/>
    <col min="77" max="80" width="6.21875" customWidth="1"/>
    <col min="81" max="81" width="15.109375" customWidth="1"/>
    <col min="86" max="86" width="17.5546875" customWidth="1"/>
    <col min="87" max="87" width="15.109375" customWidth="1"/>
  </cols>
  <sheetData>
    <row r="1" spans="1:85" s="5" customFormat="1" ht="250.2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3" t="s">
        <v>47</v>
      </c>
      <c r="AW1" s="18" t="s">
        <v>73</v>
      </c>
      <c r="AX1" s="4" t="s">
        <v>74</v>
      </c>
      <c r="AY1" s="18" t="s">
        <v>75</v>
      </c>
      <c r="AZ1" s="4" t="s">
        <v>76</v>
      </c>
      <c r="BA1" s="18" t="s">
        <v>77</v>
      </c>
      <c r="BB1" s="4" t="s">
        <v>78</v>
      </c>
      <c r="BC1" s="18" t="s">
        <v>79</v>
      </c>
      <c r="BD1" s="4" t="s">
        <v>80</v>
      </c>
      <c r="BE1" s="3" t="s">
        <v>81</v>
      </c>
      <c r="BF1" s="2" t="s">
        <v>48</v>
      </c>
      <c r="BG1" s="2" t="s">
        <v>49</v>
      </c>
      <c r="BH1" s="4" t="s">
        <v>50</v>
      </c>
      <c r="BI1" s="2" t="s">
        <v>51</v>
      </c>
      <c r="BJ1" s="2" t="s">
        <v>52</v>
      </c>
      <c r="BK1" s="4" t="s">
        <v>53</v>
      </c>
      <c r="BL1" s="2" t="s">
        <v>54</v>
      </c>
      <c r="BM1" s="2" t="s">
        <v>55</v>
      </c>
      <c r="BN1" s="18" t="s">
        <v>56</v>
      </c>
      <c r="BO1" s="18" t="s">
        <v>83</v>
      </c>
      <c r="BP1" s="4" t="s">
        <v>84</v>
      </c>
      <c r="BQ1" s="2" t="s">
        <v>57</v>
      </c>
      <c r="BR1" s="2" t="s">
        <v>58</v>
      </c>
      <c r="BS1" s="2" t="s">
        <v>59</v>
      </c>
      <c r="BT1" s="2" t="s">
        <v>60</v>
      </c>
      <c r="BU1" s="2" t="s">
        <v>61</v>
      </c>
      <c r="BV1" s="4" t="s">
        <v>62</v>
      </c>
      <c r="BW1" s="18" t="s">
        <v>70</v>
      </c>
      <c r="BX1" s="18" t="s">
        <v>71</v>
      </c>
      <c r="BY1" s="4" t="s">
        <v>72</v>
      </c>
      <c r="BZ1" s="3" t="s">
        <v>82</v>
      </c>
      <c r="CA1" s="3" t="s">
        <v>63</v>
      </c>
      <c r="CB1" s="2" t="s">
        <v>64</v>
      </c>
      <c r="CC1" s="2" t="s">
        <v>65</v>
      </c>
      <c r="CD1" s="2" t="s">
        <v>0</v>
      </c>
      <c r="CE1" s="18" t="s">
        <v>66</v>
      </c>
      <c r="CF1" s="19"/>
      <c r="CG1" s="19"/>
    </row>
    <row r="2" spans="1:85" s="14" customFormat="1" ht="18" x14ac:dyDescent="0.35">
      <c r="A2" s="6" t="s">
        <v>68</v>
      </c>
      <c r="B2" s="7" t="s">
        <v>67</v>
      </c>
      <c r="C2" s="7">
        <v>100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100</v>
      </c>
      <c r="M2" s="7">
        <v>100</v>
      </c>
      <c r="N2" s="7">
        <v>100</v>
      </c>
      <c r="O2" s="7">
        <v>100</v>
      </c>
      <c r="P2" s="7">
        <v>100</v>
      </c>
      <c r="Q2" s="7">
        <v>100</v>
      </c>
      <c r="R2" s="7">
        <v>100</v>
      </c>
      <c r="S2" s="7">
        <v>100</v>
      </c>
      <c r="T2" s="7">
        <v>100</v>
      </c>
      <c r="U2" s="7">
        <v>100</v>
      </c>
      <c r="V2" s="7">
        <v>100</v>
      </c>
      <c r="W2" s="7">
        <v>100</v>
      </c>
      <c r="X2" s="7">
        <v>100</v>
      </c>
      <c r="Y2" s="7">
        <v>100</v>
      </c>
      <c r="Z2" s="7">
        <v>100</v>
      </c>
      <c r="AA2" s="7">
        <v>100</v>
      </c>
      <c r="AB2" s="7">
        <v>100</v>
      </c>
      <c r="AC2" s="7">
        <v>100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>
        <f t="shared" ref="AU2:AU3" si="0">SUM(C2:AT2)</f>
        <v>1900</v>
      </c>
      <c r="AV2" s="8">
        <f t="shared" ref="AV2:AV3" si="1">MIN(AU2/$AU$2*100,100)</f>
        <v>100</v>
      </c>
      <c r="AW2" s="20">
        <v>50</v>
      </c>
      <c r="AX2" s="10">
        <v>100</v>
      </c>
      <c r="AY2" s="20">
        <v>50</v>
      </c>
      <c r="AZ2" s="10">
        <v>100</v>
      </c>
      <c r="BA2" s="20">
        <v>30</v>
      </c>
      <c r="BB2" s="10">
        <v>100</v>
      </c>
      <c r="BC2" s="20">
        <v>70</v>
      </c>
      <c r="BD2" s="10">
        <v>100</v>
      </c>
      <c r="BE2" s="8">
        <f>AVERAGE(AX2,AZ2,BB2)</f>
        <v>100</v>
      </c>
      <c r="BF2" s="9">
        <v>100</v>
      </c>
      <c r="BG2" s="9">
        <v>100</v>
      </c>
      <c r="BH2" s="10">
        <f>MAX(BF2:BG2)</f>
        <v>100</v>
      </c>
      <c r="BI2" s="9">
        <v>100</v>
      </c>
      <c r="BJ2" s="9">
        <v>100</v>
      </c>
      <c r="BK2" s="10">
        <f t="shared" ref="BK2:BK3" si="2">MAX(BI2:BJ2)</f>
        <v>100</v>
      </c>
      <c r="BL2" s="9">
        <v>100</v>
      </c>
      <c r="BM2" s="9">
        <v>100</v>
      </c>
      <c r="BN2" s="22">
        <f t="shared" ref="BN2:BN3" si="3">MAX(BL2:BM2)</f>
        <v>100</v>
      </c>
      <c r="BO2" s="22">
        <f>BB2</f>
        <v>100</v>
      </c>
      <c r="BP2" s="10">
        <f>0.7*BN2+0.3*BO2</f>
        <v>100</v>
      </c>
      <c r="BQ2" s="9">
        <v>100</v>
      </c>
      <c r="BR2" s="9">
        <v>100</v>
      </c>
      <c r="BS2" s="9">
        <v>100</v>
      </c>
      <c r="BT2" s="9">
        <v>100</v>
      </c>
      <c r="BU2" s="11">
        <f t="shared" ref="BU2" si="4">MAX(BS2:BT2)*0.2</f>
        <v>20</v>
      </c>
      <c r="BV2" s="12">
        <f t="shared" ref="BV2:BV3" si="5">MAX(BQ2:BR2)+BU2</f>
        <v>120</v>
      </c>
      <c r="BW2" s="15">
        <v>0</v>
      </c>
      <c r="BX2" s="15">
        <v>0</v>
      </c>
      <c r="BY2" s="10">
        <f t="shared" ref="BY2:BY3" si="6">MAX(BW2:BX2)</f>
        <v>0</v>
      </c>
      <c r="BZ2" s="13">
        <f>AVERAGE(BH2,BK2,BP2)</f>
        <v>100</v>
      </c>
      <c r="CA2" s="13">
        <v>100</v>
      </c>
      <c r="CB2" s="11">
        <f>0.2*AV2+0.1*BE2+0.65*BZ2+0.05*CA2</f>
        <v>100</v>
      </c>
      <c r="CC2" s="9"/>
      <c r="CD2" s="7" t="s">
        <v>67</v>
      </c>
      <c r="CE2" s="16" t="s">
        <v>69</v>
      </c>
      <c r="CF2" s="17"/>
      <c r="CG2" s="17"/>
    </row>
    <row r="3" spans="1:85" s="14" customFormat="1" ht="19.2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>
        <f t="shared" si="0"/>
        <v>0</v>
      </c>
      <c r="AV3" s="8">
        <f t="shared" si="1"/>
        <v>0</v>
      </c>
      <c r="AW3" s="20"/>
      <c r="AX3" s="10">
        <f>AW3/AW2*100</f>
        <v>0</v>
      </c>
      <c r="AY3" s="20"/>
      <c r="AZ3" s="10">
        <f>AY3/AY2*100</f>
        <v>0</v>
      </c>
      <c r="BA3" s="20"/>
      <c r="BB3" s="10">
        <f>BA3/BA2*100</f>
        <v>0</v>
      </c>
      <c r="BC3" s="20"/>
      <c r="BD3" s="10">
        <f>BC3/BC2*100</f>
        <v>0</v>
      </c>
      <c r="BE3" s="8">
        <f>AVERAGE(AX3,AZ3,BB3)</f>
        <v>0</v>
      </c>
      <c r="BF3" s="9"/>
      <c r="BG3" s="9"/>
      <c r="BH3" s="10">
        <f>MAX(BF3:BG3)</f>
        <v>0</v>
      </c>
      <c r="BI3" s="9"/>
      <c r="BJ3" s="9"/>
      <c r="BK3" s="10">
        <f t="shared" si="2"/>
        <v>0</v>
      </c>
      <c r="BL3" s="9"/>
      <c r="BM3" s="9"/>
      <c r="BN3" s="22">
        <f>MAX(BL3,BM3)</f>
        <v>0</v>
      </c>
      <c r="BO3" s="22">
        <f>BB3</f>
        <v>0</v>
      </c>
      <c r="BP3" s="10">
        <f>0.7*BN3+0.3*BO3</f>
        <v>0</v>
      </c>
      <c r="BQ3" s="9"/>
      <c r="BR3" s="9"/>
      <c r="BS3" s="9"/>
      <c r="BT3" s="9"/>
      <c r="BU3" s="11"/>
      <c r="BV3" s="12">
        <f t="shared" si="5"/>
        <v>0</v>
      </c>
      <c r="BW3" s="15">
        <v>0</v>
      </c>
      <c r="BX3" s="15">
        <v>0</v>
      </c>
      <c r="BY3" s="10">
        <f t="shared" si="6"/>
        <v>0</v>
      </c>
      <c r="BZ3" s="13">
        <f>AVERAGE(BH3,BK3,BP3)</f>
        <v>0</v>
      </c>
      <c r="CA3" s="13"/>
      <c r="CB3" s="11">
        <f>0.2*AV3+0.1*BE3+0.65*BZ3+0.05*CA3</f>
        <v>0</v>
      </c>
      <c r="CC3" s="9"/>
      <c r="CD3" s="7"/>
      <c r="CE3" s="16"/>
      <c r="CF3" s="17"/>
      <c r="CG3" s="17">
        <f t="shared" ref="CF3:CG3" si="7">CG2+1</f>
        <v>1</v>
      </c>
    </row>
    <row r="5" spans="1:85" x14ac:dyDescent="0.3">
      <c r="BD5" s="21" t="s">
        <v>85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Mills</dc:creator>
  <cp:lastModifiedBy>Steve Mills</cp:lastModifiedBy>
  <dcterms:created xsi:type="dcterms:W3CDTF">2022-12-07T20:57:32Z</dcterms:created>
  <dcterms:modified xsi:type="dcterms:W3CDTF">2023-01-17T07:39:58Z</dcterms:modified>
</cp:coreProperties>
</file>